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Worksheet1" sheetId="1" r:id="rId1"/>
    <sheet name="Worksheet2" sheetId="2" r:id="rId2"/>
    <sheet name="Worksheet3" sheetId="3" r:id="rId3"/>
    <sheet name="Worksheet4" sheetId="4" r:id="rId4"/>
    <sheet name="Worksheet5" sheetId="5" r:id="rId5"/>
    <sheet name="Worksheet6" sheetId="6" r:id="rId6"/>
    <sheet name="Worksheet7" sheetId="7" r:id="rId7"/>
    <sheet name="Worksheet8" sheetId="8" r:id="rId8"/>
    <sheet name="Worksheet 9" sheetId="9" r:id="rId9"/>
    <sheet name="Worksheet 10" sheetId="10" r:id="rId10"/>
    <sheet name="Worksheet11" sheetId="11" r:id="rId11"/>
    <sheet name="Worksheet 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 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10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11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12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2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3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4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5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6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7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8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comments9.xml><?xml version="1.0" encoding="utf-8"?>
<comments xmlns="http://schemas.openxmlformats.org/spreadsheetml/2006/main">
  <authors>
    <author>RSKERC - CSMoS</author>
  </authors>
  <commentList>
    <comment ref="B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the minimum X distance here.
</t>
        </r>
      </text>
    </comment>
    <comment ref="C3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X distance value here</t>
        </r>
      </text>
    </comment>
    <comment ref="B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minimum Y distance value here
</t>
        </r>
      </text>
    </comment>
    <comment ref="C4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Enter maximum Y distance value here</t>
        </r>
      </text>
    </comment>
    <comment ref="B6" authorId="0">
      <text>
        <r>
          <rPr>
            <b/>
            <sz val="8"/>
            <rFont val="Tahoma"/>
            <family val="0"/>
          </rPr>
          <t>RSKERC - CSMoS:</t>
        </r>
        <r>
          <rPr>
            <sz val="8"/>
            <rFont val="Tahoma"/>
            <family val="0"/>
          </rPr>
          <t xml:space="preserve">
Paste selected model matrix here</t>
        </r>
      </text>
    </comment>
  </commentList>
</comments>
</file>

<file path=xl/sharedStrings.xml><?xml version="1.0" encoding="utf-8"?>
<sst xmlns="http://schemas.openxmlformats.org/spreadsheetml/2006/main" count="12" uniqueCount="1">
  <si>
    <t>DSAA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</si>
</sst>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workbookViewId="0" topLeftCell="A1">
      <selection activeCell="B13" sqref="B13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 s="2"/>
      <c r="C3" s="2"/>
    </row>
    <row r="4" spans="2:3" ht="12.75">
      <c r="B4" s="2"/>
      <c r="C4" s="2"/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spans="1:32" ht="12.75">
      <c r="A7">
        <f>IF(B7="","",2)</f>
      </c>
      <c r="C7" s="1"/>
      <c r="D7" s="1"/>
      <c r="E7" s="1"/>
      <c r="F7" s="1"/>
      <c r="G7" s="1"/>
      <c r="H7" s="1"/>
      <c r="I7" s="1"/>
      <c r="J7" s="1"/>
      <c r="K7" s="1"/>
      <c r="AB7" s="1"/>
      <c r="AC7" s="1"/>
      <c r="AD7" s="1"/>
      <c r="AE7" s="1"/>
      <c r="AF7" s="1"/>
    </row>
    <row r="8" spans="1:32" ht="12.75">
      <c r="A8">
        <f>IF(B8="","",3)</f>
      </c>
      <c r="C8" s="1"/>
      <c r="D8" s="1"/>
      <c r="E8" s="1"/>
      <c r="F8" s="1"/>
      <c r="G8" s="1"/>
      <c r="H8" s="1"/>
      <c r="I8" s="1"/>
      <c r="AC8" s="1"/>
      <c r="AD8" s="1"/>
      <c r="AE8" s="1"/>
      <c r="AF8" s="1"/>
    </row>
    <row r="9" spans="1:32" ht="12.75">
      <c r="A9">
        <f>IF(B9="","",4)</f>
      </c>
      <c r="C9" s="1"/>
      <c r="D9" s="1"/>
      <c r="E9" s="1"/>
      <c r="AD9" s="1"/>
      <c r="AE9" s="1"/>
      <c r="AF9" s="1"/>
    </row>
    <row r="10" spans="1:32" ht="12.75">
      <c r="A10">
        <f>IF(B10="","",5)</f>
      </c>
      <c r="C10" s="1"/>
      <c r="D10" s="1"/>
      <c r="AF10" s="1"/>
    </row>
    <row r="11" spans="1:4" ht="12.75">
      <c r="A11">
        <f>IF(B11="","",6)</f>
      </c>
      <c r="C11" s="1"/>
      <c r="D11" s="1"/>
    </row>
    <row r="12" spans="1:5" ht="12.75">
      <c r="A12">
        <f>IF(B12="","",7)</f>
      </c>
      <c r="C12" s="1"/>
      <c r="D12" s="1"/>
      <c r="E12" s="1"/>
    </row>
    <row r="13" spans="1:6" ht="12.75">
      <c r="A13">
        <f>IF(B13="","",8)</f>
      </c>
      <c r="C13" s="1"/>
      <c r="D13" s="1"/>
      <c r="E13" s="1"/>
      <c r="F13" s="1"/>
    </row>
    <row r="14" spans="1:8" ht="12.75">
      <c r="A14">
        <f>IF(B14="","",9)</f>
      </c>
      <c r="C14" s="1"/>
      <c r="D14" s="1"/>
      <c r="E14" s="1"/>
      <c r="F14" s="1"/>
      <c r="G14" s="1"/>
      <c r="H14" s="1"/>
    </row>
    <row r="15" spans="1:8" ht="12.75">
      <c r="A15">
        <f>IF(B15="","",10)</f>
      </c>
      <c r="C15" s="1"/>
      <c r="D15" s="1"/>
      <c r="E15" s="1"/>
      <c r="F15" s="1"/>
      <c r="G15" s="1"/>
      <c r="H15" s="1"/>
    </row>
    <row r="16" spans="1:11" ht="12.75">
      <c r="A16">
        <f>IF(B16="","",11)</f>
      </c>
      <c r="C16" s="1"/>
      <c r="D16" s="1"/>
      <c r="E16" s="1"/>
      <c r="F16" s="1"/>
      <c r="G16" s="1"/>
      <c r="H16" s="1"/>
      <c r="K16" s="1"/>
    </row>
    <row r="17" spans="1:12" ht="12.75">
      <c r="A17">
        <f>IF(B17="","",12)</f>
      </c>
      <c r="C17" s="1"/>
      <c r="D17" s="1"/>
      <c r="E17" s="1"/>
      <c r="F17" s="1"/>
      <c r="G17" s="1"/>
      <c r="H17" s="1"/>
      <c r="I17" s="1"/>
      <c r="L17" s="1"/>
    </row>
    <row r="18" spans="1:32" ht="12.75">
      <c r="A18">
        <f>IF(B18="","",13)</f>
      </c>
      <c r="C18" s="1"/>
      <c r="D18" s="1"/>
      <c r="E18" s="1"/>
      <c r="F18" s="1"/>
      <c r="G18" s="1"/>
      <c r="H18" s="1"/>
      <c r="I18" s="1"/>
      <c r="J18" s="1"/>
      <c r="M18" s="1"/>
      <c r="AF18" s="1"/>
    </row>
    <row r="19" spans="1:32" ht="12.75">
      <c r="A19">
        <f>IF(B19="","",14)</f>
      </c>
      <c r="C19" s="1"/>
      <c r="D19" s="1"/>
      <c r="E19" s="1"/>
      <c r="F19" s="1"/>
      <c r="G19" s="1"/>
      <c r="H19" s="1"/>
      <c r="I19" s="1"/>
      <c r="J19" s="1"/>
      <c r="K19" s="1"/>
      <c r="N19" s="1"/>
      <c r="O19" s="1"/>
      <c r="AE19" s="1"/>
      <c r="AF19" s="1"/>
    </row>
    <row r="20" spans="1:32" ht="12.75">
      <c r="A20">
        <f>IF(B20="","",15)</f>
      </c>
      <c r="C20" s="1"/>
      <c r="D20" s="1"/>
      <c r="E20" s="1"/>
      <c r="F20" s="1"/>
      <c r="G20" s="1"/>
      <c r="H20" s="1"/>
      <c r="I20" s="1"/>
      <c r="J20" s="1"/>
      <c r="K20" s="1"/>
      <c r="L20" s="1"/>
      <c r="P20" s="1"/>
      <c r="Q20" s="1"/>
      <c r="AC20" s="1"/>
      <c r="AD20" s="1"/>
      <c r="AE20" s="1"/>
      <c r="AF20" s="1"/>
    </row>
    <row r="21" spans="1:32" ht="12.75">
      <c r="A21">
        <f>IF(B21="","",16)</f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AA21" s="1"/>
      <c r="AB21" s="1"/>
      <c r="AC21" s="1"/>
      <c r="AD21" s="1"/>
      <c r="AE21" s="1"/>
      <c r="AF21" s="1"/>
    </row>
    <row r="22" spans="1:32" ht="12.75">
      <c r="A22">
        <f>IF(B22="","",17)</f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9" sqref="B9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selection activeCell="B6" sqref="B6"/>
    </sheetView>
  </sheetViews>
  <sheetFormatPr defaultColWidth="9.140625" defaultRowHeight="12.75"/>
  <sheetData>
    <row r="1" ht="12.75">
      <c r="B1" t="s">
        <v>0</v>
      </c>
    </row>
    <row r="2" spans="2:3" ht="12.75">
      <c r="B2">
        <f>COUNT(B6:FA6)</f>
        <v>0</v>
      </c>
      <c r="C2">
        <f>COUNT(B6:B1333)</f>
        <v>0</v>
      </c>
    </row>
    <row r="3" spans="2:3" ht="12.75">
      <c r="B3">
        <f>Worksheet1!$B$3</f>
        <v>0</v>
      </c>
      <c r="C3">
        <f>Worksheet1!$C$3</f>
        <v>0</v>
      </c>
    </row>
    <row r="4" spans="2:3" ht="12.75">
      <c r="B4">
        <f>Worksheet1!$B$4</f>
        <v>0</v>
      </c>
      <c r="C4">
        <f>Worksheet1!$C$4</f>
        <v>0</v>
      </c>
    </row>
    <row r="5" spans="2:3" ht="12.75">
      <c r="B5">
        <f>MIN(B6:IV1990)</f>
        <v>0</v>
      </c>
      <c r="C5">
        <f>MAX(B6:IV1660)</f>
        <v>0</v>
      </c>
    </row>
    <row r="6" spans="1:2" ht="12.75">
      <c r="A6">
        <f>IF(B6="","",1)</f>
      </c>
      <c r="B6" s="3"/>
    </row>
    <row r="7" ht="12.75">
      <c r="A7">
        <f>IF(B7="","",2)</f>
      </c>
    </row>
    <row r="8" ht="12.75">
      <c r="A8">
        <f>IF(B8="","",3)</f>
      </c>
    </row>
    <row r="9" ht="12.75">
      <c r="A9">
        <f>IF(B9="","",4)</f>
      </c>
    </row>
    <row r="10" ht="12.75">
      <c r="A10">
        <f>IF(B10="","",5)</f>
      </c>
    </row>
    <row r="11" ht="12.75">
      <c r="A11">
        <f>IF(B11="","",6)</f>
      </c>
    </row>
    <row r="12" ht="12.75">
      <c r="A12">
        <f>IF(B12="","",7)</f>
      </c>
    </row>
    <row r="13" ht="12.75">
      <c r="A13">
        <f>IF(B13="","",8)</f>
      </c>
    </row>
    <row r="14" ht="12.75">
      <c r="A14">
        <f>IF(B14="","",9)</f>
      </c>
    </row>
    <row r="15" ht="12.75">
      <c r="A15">
        <f>IF(B15="","",10)</f>
      </c>
    </row>
    <row r="16" ht="12.75">
      <c r="A16">
        <f>IF(B16="","",11)</f>
      </c>
    </row>
    <row r="17" ht="12.75">
      <c r="A17">
        <f>IF(B17="","",12)</f>
      </c>
    </row>
    <row r="18" ht="12.75">
      <c r="A18">
        <f>IF(B18="","",13)</f>
      </c>
    </row>
    <row r="19" ht="12.75">
      <c r="A19">
        <f>IF(B19="","",14)</f>
      </c>
    </row>
    <row r="20" ht="12.75">
      <c r="A20">
        <f>IF(B20="","",15)</f>
      </c>
    </row>
    <row r="21" ht="12.75">
      <c r="A21">
        <f>IF(B21="","",16)</f>
      </c>
    </row>
    <row r="22" ht="12.75">
      <c r="A22">
        <f>IF(B22="","",17)</f>
      </c>
    </row>
    <row r="23" ht="12.75">
      <c r="A23">
        <f>IF(B23="","",18)</f>
      </c>
    </row>
    <row r="24" ht="12.75">
      <c r="A24">
        <f>IF(B24="","",19)</f>
      </c>
    </row>
    <row r="25" ht="12.75">
      <c r="A25">
        <f>IF(B25="","",20)</f>
      </c>
    </row>
    <row r="26" ht="12.75">
      <c r="A26">
        <f>IF(B26="","",21)</f>
      </c>
    </row>
    <row r="27" ht="12.75">
      <c r="A27">
        <f>IF(B27="","",22)</f>
      </c>
    </row>
    <row r="28" ht="12.75">
      <c r="A28">
        <f>IF(B28="","",23)</f>
      </c>
    </row>
    <row r="29" ht="12.75">
      <c r="A29">
        <f>IF(B29="","",24)</f>
      </c>
    </row>
    <row r="30" ht="12.75">
      <c r="A30">
        <f>IF(B30="","",25)</f>
      </c>
    </row>
    <row r="31" ht="12.75">
      <c r="A31">
        <f>IF(B31="","",26)</f>
      </c>
    </row>
    <row r="32" ht="12.75">
      <c r="A32">
        <f>IF(B32="","",27)</f>
      </c>
    </row>
    <row r="33" ht="12.75">
      <c r="A33">
        <f>IF(B33="","",28)</f>
      </c>
    </row>
    <row r="34" ht="12.75">
      <c r="A34">
        <f>IF(B34="","",29)</f>
      </c>
    </row>
    <row r="35" ht="12.75">
      <c r="A35">
        <f>IF(B35="","",30)</f>
      </c>
    </row>
    <row r="36" ht="12.75">
      <c r="A36">
        <f>IF(B36="","",31)</f>
      </c>
    </row>
    <row r="37" ht="12.75">
      <c r="A37">
        <f>IF(B37="","",32)</f>
      </c>
    </row>
    <row r="38" ht="12.75">
      <c r="A38">
        <f>IF(B38="","",33)</f>
      </c>
    </row>
    <row r="39" ht="12.75">
      <c r="A39">
        <f>IF(B39="","",34)</f>
      </c>
    </row>
    <row r="40" ht="12.75">
      <c r="A40">
        <f>IF(B40="","",35)</f>
      </c>
    </row>
    <row r="41" ht="12.75">
      <c r="A41">
        <f>IF(B41="","",36)</f>
      </c>
    </row>
    <row r="42" ht="12.75">
      <c r="A42">
        <f>IF(B42="","",37)</f>
      </c>
    </row>
    <row r="43" ht="12.75">
      <c r="A43">
        <f>IF(B43="","",38)</f>
      </c>
    </row>
    <row r="44" ht="12.75">
      <c r="A44">
        <f>IF(B44="","",39)</f>
      </c>
    </row>
    <row r="45" ht="12.75">
      <c r="A45">
        <f>IF(B45="","",40)</f>
      </c>
    </row>
    <row r="46" ht="12.75">
      <c r="A46">
        <f>IF(B46="","",41)</f>
      </c>
    </row>
    <row r="47" ht="12.75">
      <c r="A47">
        <f>IF(B47="","",42)</f>
      </c>
    </row>
    <row r="48" ht="12.75">
      <c r="A48">
        <f>IF(B48="","",43)</f>
      </c>
    </row>
    <row r="49" ht="12.75">
      <c r="A49">
        <f>IF(B49="","",44)</f>
      </c>
    </row>
    <row r="50" ht="12.75">
      <c r="A50">
        <f>IF(B50="","",45)</f>
      </c>
    </row>
    <row r="51" ht="12.75">
      <c r="A51">
        <f>IF(B51="","",46)</f>
      </c>
    </row>
    <row r="52" ht="12.75">
      <c r="A52">
        <f>IF(B52="","",47)</f>
      </c>
    </row>
    <row r="53" ht="12.75">
      <c r="A53">
        <f>IF(B53="","",48)</f>
      </c>
    </row>
    <row r="54" ht="12.75">
      <c r="A54">
        <f>IF(B54="","",49)</f>
      </c>
    </row>
    <row r="55" ht="12.75">
      <c r="A55">
        <f>IF(B55="","",50)</f>
      </c>
    </row>
    <row r="56" ht="12.75">
      <c r="A56">
        <f>IF(B56="","",51)</f>
      </c>
    </row>
    <row r="57" ht="12.75">
      <c r="A57">
        <f>IF(B57="","",52)</f>
      </c>
    </row>
    <row r="58" ht="12.75">
      <c r="A58">
        <f>IF(B58="","",53)</f>
      </c>
    </row>
    <row r="59" ht="12.75">
      <c r="A59">
        <f>IF(B59="","",54)</f>
      </c>
    </row>
    <row r="60" ht="12.75">
      <c r="A60">
        <f>IF(B60="","",55)</f>
      </c>
    </row>
    <row r="61" ht="12.75">
      <c r="A61">
        <f>IF(B61="","",56)</f>
      </c>
    </row>
    <row r="62" ht="12.75">
      <c r="A62">
        <f>IF(B62="","",57)</f>
      </c>
    </row>
    <row r="63" ht="12.75">
      <c r="A63">
        <f>IF(B63="","",58)</f>
      </c>
    </row>
    <row r="64" ht="12.75">
      <c r="A64">
        <f>IF(B64="","",59)</f>
      </c>
    </row>
    <row r="65" ht="12.75">
      <c r="A65">
        <f>IF(B65="","",60)</f>
      </c>
    </row>
    <row r="66" ht="12.75">
      <c r="A66">
        <f>IF(B66="","",61)</f>
      </c>
    </row>
    <row r="67" ht="12.75">
      <c r="A67">
        <f>IF(B67="","",62)</f>
      </c>
    </row>
    <row r="68" ht="12.75">
      <c r="A68">
        <f>IF(B68="","",63)</f>
      </c>
    </row>
    <row r="69" ht="12.75">
      <c r="A69">
        <f>IF(B69="","",64)</f>
      </c>
    </row>
    <row r="70" ht="12.75">
      <c r="A70">
        <f>IF(B70="","",65)</f>
      </c>
    </row>
    <row r="71" ht="12.75">
      <c r="A71">
        <f>IF(B71="","",66)</f>
      </c>
    </row>
    <row r="72" ht="12.75">
      <c r="A72">
        <f>IF(B72="","",67)</f>
      </c>
    </row>
    <row r="73" ht="12.75">
      <c r="A73">
        <f>IF(B73="","",68)</f>
      </c>
    </row>
    <row r="74" ht="12.75">
      <c r="A74">
        <f>IF(B74="","",69)</f>
      </c>
    </row>
    <row r="75" ht="12.75">
      <c r="A75">
        <f>IF(B75="","",70)</f>
      </c>
    </row>
    <row r="76" ht="12.75">
      <c r="A76">
        <f>IF(B76="","",71)</f>
      </c>
    </row>
    <row r="77" ht="12.75">
      <c r="A77">
        <f>IF(B77="","",72)</f>
      </c>
    </row>
    <row r="78" ht="12.75">
      <c r="A78">
        <f>IF(B78="","",73)</f>
      </c>
    </row>
    <row r="79" ht="12.75">
      <c r="A79">
        <f>IF(B79="","",74)</f>
      </c>
    </row>
    <row r="80" ht="12.75">
      <c r="A80">
        <f>IF(B80="","",75)</f>
      </c>
    </row>
    <row r="81" ht="12.75">
      <c r="A81">
        <f>IF(B81="","",76)</f>
      </c>
    </row>
    <row r="82" ht="12.75">
      <c r="A82">
        <f>IF(B82="","",77)</f>
      </c>
    </row>
    <row r="83" ht="12.75">
      <c r="A83">
        <f>IF(B83="","",78)</f>
      </c>
    </row>
    <row r="84" ht="12.75">
      <c r="A84">
        <f>IF(B84="","",79)</f>
      </c>
    </row>
    <row r="85" ht="12.75">
      <c r="A85">
        <f>IF(B85="","",80)</f>
      </c>
    </row>
    <row r="86" ht="12.75">
      <c r="A86">
        <f>IF(B86="","",81)</f>
      </c>
    </row>
    <row r="87" ht="12.75">
      <c r="A87">
        <f>IF(B87="","",82)</f>
      </c>
    </row>
    <row r="88" ht="12.75">
      <c r="A88">
        <f>IF(B88="","",83)</f>
      </c>
    </row>
    <row r="89" ht="12.75">
      <c r="A89">
        <f>IF(B89="","",84)</f>
      </c>
    </row>
    <row r="90" ht="12.75">
      <c r="A90">
        <f>IF(B90="","",85)</f>
      </c>
    </row>
    <row r="91" ht="12.75">
      <c r="A91">
        <f>IF(B91="","",86)</f>
      </c>
    </row>
    <row r="92" ht="12.75">
      <c r="A92">
        <f>IF(B92="","",87)</f>
      </c>
    </row>
    <row r="93" ht="12.75">
      <c r="A93">
        <f>IF(B93="","",88)</f>
      </c>
    </row>
    <row r="94" ht="12.75">
      <c r="A94">
        <f>IF(B94="","",89)</f>
      </c>
    </row>
    <row r="95" ht="12.75">
      <c r="A95">
        <f>IF(B95="","",90)</f>
      </c>
    </row>
    <row r="96" ht="12.75">
      <c r="A96">
        <f>IF(B96="","",91)</f>
      </c>
    </row>
    <row r="97" ht="12.75">
      <c r="A97">
        <f>IF(B97="","",92)</f>
      </c>
    </row>
    <row r="98" ht="12.75">
      <c r="A98">
        <f>IF(B98="","",93)</f>
      </c>
    </row>
    <row r="99" ht="12.75">
      <c r="A99">
        <f>IF(B99="","",94)</f>
      </c>
    </row>
    <row r="100" ht="12.75">
      <c r="A100">
        <f>IF(B100="","",95)</f>
      </c>
    </row>
    <row r="101" ht="12.75">
      <c r="A101">
        <f>IF(B101="","",96)</f>
      </c>
    </row>
    <row r="102" ht="12.75">
      <c r="A102">
        <f>IF(B102="","",97)</f>
      </c>
    </row>
    <row r="103" ht="12.75">
      <c r="A103">
        <f>IF(B103="","",98)</f>
      </c>
    </row>
    <row r="104" ht="12.75">
      <c r="A104">
        <f>IF(B104="","",99)</f>
      </c>
    </row>
    <row r="105" ht="12.75">
      <c r="A105">
        <f>IF(B105="","",100)</f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RSKERC - CSMoS</dc:creator>
  <cp:keywords/>
  <dc:description/>
  <cp:lastModifiedBy>RSKERC - CSMoS</cp:lastModifiedBy>
  <dcterms:created xsi:type="dcterms:W3CDTF">1998-02-25T17:54:22Z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