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11775" tabRatio="792" activeTab="0"/>
  </bookViews>
  <sheets>
    <sheet name="WasteDisposal" sheetId="1" r:id="rId1"/>
    <sheet name="Recycling" sheetId="2" r:id="rId2"/>
    <sheet name="Summary" sheetId="3" r:id="rId3"/>
  </sheets>
  <definedNames>
    <definedName name="PieDataR">OFFSET('Recycling'!$H$3,0,0,COUNT('Recycling'!$H$3:$H$17),1)</definedName>
    <definedName name="PieDataWD">OFFSET('WasteDisposal'!$H$9,0,0,COUNT('WasteDisposal'!$H$9:$H$23),1)</definedName>
    <definedName name="PieLabelR">OFFSET('Recycling'!$I$3,0,0,COUNT('Recycling'!$H$3:$H$17),1)</definedName>
    <definedName name="PieLabelWD">OFFSET('WasteDisposal'!$I$9,0,0,COUNT('WasteDisposal'!$H$9:$H$23),1)</definedName>
    <definedName name="_xlnm.Print_Area" localSheetId="1">'Recycling'!$A$1:$J$18</definedName>
    <definedName name="_xlnm.Print_Area" localSheetId="2">'Summary'!$A$1:$G$41</definedName>
    <definedName name="_xlnm.Print_Area" localSheetId="0">'WasteDisposal'!$A$1:$J$24</definedName>
  </definedNames>
  <calcPr fullCalcOnLoad="1"/>
</workbook>
</file>

<file path=xl/sharedStrings.xml><?xml version="1.0" encoding="utf-8"?>
<sst xmlns="http://schemas.openxmlformats.org/spreadsheetml/2006/main" count="32" uniqueCount="18">
  <si>
    <t>Organization:</t>
  </si>
  <si>
    <t>Date(s):</t>
  </si>
  <si>
    <t>Waste Product/Material</t>
  </si>
  <si>
    <t>Estimated annual weight (lbs/year)</t>
  </si>
  <si>
    <t>Total:</t>
  </si>
  <si>
    <t>lbs</t>
  </si>
  <si>
    <t>Weeks per Year</t>
  </si>
  <si>
    <t>Waste Sort Worksheet</t>
  </si>
  <si>
    <t>Waste Disposal</t>
  </si>
  <si>
    <t>Net component weight (lbs/week)</t>
  </si>
  <si>
    <t>Percent total sample weight</t>
  </si>
  <si>
    <t>Recycling</t>
  </si>
  <si>
    <t>Annual Waste Disposal</t>
  </si>
  <si>
    <t>Annual Recycling</t>
  </si>
  <si>
    <t>Annual Waste Generation</t>
  </si>
  <si>
    <t>Summary</t>
  </si>
  <si>
    <t>Total</t>
  </si>
  <si>
    <t>Function Area(s)/ Department(s):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</si>
</sst>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Arial"/>
      <family val="0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3" fontId="2" fillId="34" borderId="11" xfId="0" applyNumberFormat="1" applyFont="1" applyFill="1" applyBorder="1" applyAlignment="1" applyProtection="1">
      <alignment wrapText="1"/>
      <protection/>
    </xf>
    <xf numFmtId="0" fontId="3" fillId="33" borderId="12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wrapText="1"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shrinkToFit="1"/>
      <protection/>
    </xf>
    <xf numFmtId="0" fontId="2" fillId="0" borderId="13" xfId="0" applyFont="1" applyBorder="1" applyAlignment="1" applyProtection="1">
      <alignment horizontal="center" wrapText="1"/>
      <protection locked="0"/>
    </xf>
    <xf numFmtId="3" fontId="2" fillId="0" borderId="14" xfId="0" applyNumberFormat="1" applyFont="1" applyBorder="1" applyAlignment="1" applyProtection="1">
      <alignment wrapText="1"/>
      <protection locked="0"/>
    </xf>
    <xf numFmtId="0" fontId="2" fillId="34" borderId="14" xfId="0" applyFont="1" applyFill="1" applyBorder="1" applyAlignment="1" applyProtection="1">
      <alignment wrapText="1"/>
      <protection/>
    </xf>
    <xf numFmtId="3" fontId="2" fillId="34" borderId="14" xfId="0" applyNumberFormat="1" applyFont="1" applyFill="1" applyBorder="1" applyAlignment="1" applyProtection="1">
      <alignment/>
      <protection/>
    </xf>
    <xf numFmtId="164" fontId="2" fillId="34" borderId="15" xfId="0" applyNumberFormat="1" applyFont="1" applyFill="1" applyBorder="1" applyAlignment="1" applyProtection="1">
      <alignment wrapText="1"/>
      <protection/>
    </xf>
    <xf numFmtId="0" fontId="2" fillId="0" borderId="16" xfId="0" applyFont="1" applyBorder="1" applyAlignment="1" applyProtection="1">
      <alignment horizontal="center" wrapText="1"/>
      <protection locked="0"/>
    </xf>
    <xf numFmtId="3" fontId="2" fillId="0" borderId="17" xfId="0" applyNumberFormat="1" applyFont="1" applyBorder="1" applyAlignment="1" applyProtection="1">
      <alignment wrapText="1"/>
      <protection locked="0"/>
    </xf>
    <xf numFmtId="3" fontId="2" fillId="34" borderId="17" xfId="0" applyNumberFormat="1" applyFont="1" applyFill="1" applyBorder="1" applyAlignment="1" applyProtection="1">
      <alignment/>
      <protection/>
    </xf>
    <xf numFmtId="164" fontId="2" fillId="34" borderId="18" xfId="0" applyNumberFormat="1" applyFont="1" applyFill="1" applyBorder="1" applyAlignment="1" applyProtection="1">
      <alignment wrapText="1"/>
      <protection/>
    </xf>
    <xf numFmtId="3" fontId="3" fillId="34" borderId="19" xfId="0" applyNumberFormat="1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 shrinkToFit="1"/>
      <protection/>
    </xf>
    <xf numFmtId="3" fontId="2" fillId="0" borderId="14" xfId="0" applyNumberFormat="1" applyFont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/>
      <protection/>
    </xf>
    <xf numFmtId="3" fontId="2" fillId="0" borderId="17" xfId="0" applyNumberFormat="1" applyFont="1" applyBorder="1" applyAlignment="1" applyProtection="1">
      <alignment/>
      <protection locked="0"/>
    </xf>
    <xf numFmtId="0" fontId="2" fillId="34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right" vertical="top" wrapText="1"/>
      <protection/>
    </xf>
    <xf numFmtId="0" fontId="2" fillId="34" borderId="12" xfId="0" applyFont="1" applyFill="1" applyBorder="1" applyAlignment="1" applyProtection="1">
      <alignment shrinkToFit="1"/>
      <protection/>
    </xf>
    <xf numFmtId="0" fontId="4" fillId="34" borderId="20" xfId="0" applyFont="1" applyFill="1" applyBorder="1" applyAlignment="1" applyProtection="1">
      <alignment shrinkToFit="1"/>
      <protection/>
    </xf>
    <xf numFmtId="0" fontId="4" fillId="34" borderId="21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 horizontal="right"/>
      <protection/>
    </xf>
    <xf numFmtId="0" fontId="4" fillId="34" borderId="23" xfId="0" applyFont="1" applyFill="1" applyBorder="1" applyAlignment="1" applyProtection="1">
      <alignment horizontal="right"/>
      <protection/>
    </xf>
    <xf numFmtId="0" fontId="4" fillId="34" borderId="23" xfId="0" applyFont="1" applyFill="1" applyBorder="1" applyAlignment="1" applyProtection="1">
      <alignment/>
      <protection/>
    </xf>
    <xf numFmtId="0" fontId="5" fillId="35" borderId="24" xfId="0" applyFont="1" applyFill="1" applyBorder="1" applyAlignment="1" applyProtection="1">
      <alignment horizontal="center" wrapText="1"/>
      <protection/>
    </xf>
    <xf numFmtId="0" fontId="5" fillId="35" borderId="25" xfId="0" applyFont="1" applyFill="1" applyBorder="1" applyAlignment="1" applyProtection="1">
      <alignment horizontal="center" wrapText="1"/>
      <protection/>
    </xf>
    <xf numFmtId="0" fontId="5" fillId="35" borderId="26" xfId="0" applyFont="1" applyFill="1" applyBorder="1" applyAlignment="1" applyProtection="1">
      <alignment horizontal="center" wrapText="1"/>
      <protection/>
    </xf>
    <xf numFmtId="3" fontId="3" fillId="34" borderId="19" xfId="0" applyNumberFormat="1" applyFont="1" applyFill="1" applyBorder="1" applyAlignment="1" applyProtection="1">
      <alignment shrinkToFit="1"/>
      <protection/>
    </xf>
    <xf numFmtId="0" fontId="2" fillId="34" borderId="17" xfId="0" applyFont="1" applyFill="1" applyBorder="1" applyAlignment="1" applyProtection="1">
      <alignment wrapText="1"/>
      <protection/>
    </xf>
    <xf numFmtId="0" fontId="2" fillId="34" borderId="0" xfId="0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 shrinkToFit="1"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vertical="top" shrinkToFit="1"/>
      <protection/>
    </xf>
    <xf numFmtId="3" fontId="1" fillId="34" borderId="0" xfId="0" applyNumberFormat="1" applyFont="1" applyFill="1" applyBorder="1" applyAlignment="1" applyProtection="1">
      <alignment/>
      <protection/>
    </xf>
    <xf numFmtId="3" fontId="1" fillId="34" borderId="0" xfId="0" applyNumberFormat="1" applyFont="1" applyFill="1" applyBorder="1" applyAlignment="1" applyProtection="1">
      <alignment shrinkToFit="1"/>
      <protection/>
    </xf>
    <xf numFmtId="0" fontId="3" fillId="34" borderId="0" xfId="0" applyFont="1" applyFill="1" applyAlignment="1" applyProtection="1">
      <alignment horizontal="center" shrinkToFit="1"/>
      <protection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shrinkToFit="1"/>
      <protection/>
    </xf>
    <xf numFmtId="0" fontId="7" fillId="34" borderId="0" xfId="0" applyFont="1" applyFill="1" applyBorder="1" applyAlignment="1" applyProtection="1">
      <alignment/>
      <protection/>
    </xf>
    <xf numFmtId="0" fontId="2" fillId="34" borderId="27" xfId="0" applyFont="1" applyFill="1" applyBorder="1" applyAlignment="1" applyProtection="1">
      <alignment horizontal="center"/>
      <protection/>
    </xf>
    <xf numFmtId="0" fontId="2" fillId="34" borderId="28" xfId="0" applyFont="1" applyFill="1" applyBorder="1" applyAlignment="1" applyProtection="1">
      <alignment horizontal="center"/>
      <protection/>
    </xf>
    <xf numFmtId="0" fontId="2" fillId="34" borderId="29" xfId="0" applyFont="1" applyFill="1" applyBorder="1" applyAlignment="1" applyProtection="1">
      <alignment horizontal="center"/>
      <protection/>
    </xf>
    <xf numFmtId="0" fontId="6" fillId="36" borderId="30" xfId="0" applyFont="1" applyFill="1" applyBorder="1" applyAlignment="1" applyProtection="1">
      <alignment horizontal="center" vertical="center"/>
      <protection/>
    </xf>
    <xf numFmtId="0" fontId="6" fillId="36" borderId="31" xfId="0" applyFont="1" applyFill="1" applyBorder="1" applyAlignment="1" applyProtection="1">
      <alignment horizontal="center" vertical="center"/>
      <protection/>
    </xf>
    <xf numFmtId="0" fontId="6" fillId="36" borderId="3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14" fontId="2" fillId="0" borderId="30" xfId="0" applyNumberFormat="1" applyFont="1" applyBorder="1" applyAlignment="1" applyProtection="1">
      <alignment horizontal="center"/>
      <protection locked="0"/>
    </xf>
    <xf numFmtId="0" fontId="3" fillId="34" borderId="33" xfId="0" applyFont="1" applyFill="1" applyBorder="1" applyAlignment="1" applyProtection="1">
      <alignment horizontal="center"/>
      <protection/>
    </xf>
    <xf numFmtId="0" fontId="3" fillId="34" borderId="34" xfId="0" applyFont="1" applyFill="1" applyBorder="1" applyAlignment="1" applyProtection="1">
      <alignment horizontal="center"/>
      <protection/>
    </xf>
    <xf numFmtId="0" fontId="3" fillId="34" borderId="35" xfId="0" applyFont="1" applyFill="1" applyBorder="1" applyAlignment="1" applyProtection="1">
      <alignment horizontal="center"/>
      <protection/>
    </xf>
    <xf numFmtId="0" fontId="6" fillId="36" borderId="34" xfId="0" applyFont="1" applyFill="1" applyBorder="1" applyAlignment="1" applyProtection="1">
      <alignment horizontal="center" vertical="center"/>
      <protection/>
    </xf>
    <xf numFmtId="3" fontId="2" fillId="0" borderId="33" xfId="0" applyNumberFormat="1" applyFont="1" applyBorder="1" applyAlignment="1" applyProtection="1">
      <alignment horizontal="center" wrapText="1"/>
      <protection/>
    </xf>
    <xf numFmtId="3" fontId="2" fillId="0" borderId="34" xfId="0" applyNumberFormat="1" applyFont="1" applyBorder="1" applyAlignment="1" applyProtection="1">
      <alignment horizontal="center" wrapText="1"/>
      <protection/>
    </xf>
    <xf numFmtId="3" fontId="2" fillId="0" borderId="35" xfId="0" applyNumberFormat="1" applyFont="1" applyBorder="1" applyAlignment="1" applyProtection="1">
      <alignment horizontal="center" wrapText="1"/>
      <protection/>
    </xf>
    <xf numFmtId="3" fontId="2" fillId="0" borderId="10" xfId="0" applyNumberFormat="1" applyFont="1" applyBorder="1" applyAlignment="1" applyProtection="1">
      <alignment horizontal="center" wrapText="1"/>
      <protection/>
    </xf>
    <xf numFmtId="3" fontId="2" fillId="0" borderId="0" xfId="0" applyNumberFormat="1" applyFont="1" applyBorder="1" applyAlignment="1" applyProtection="1">
      <alignment horizontal="center" wrapText="1"/>
      <protection/>
    </xf>
    <xf numFmtId="3" fontId="2" fillId="0" borderId="12" xfId="0" applyNumberFormat="1" applyFont="1" applyBorder="1" applyAlignment="1" applyProtection="1">
      <alignment horizontal="center" wrapText="1"/>
      <protection/>
    </xf>
    <xf numFmtId="3" fontId="2" fillId="0" borderId="27" xfId="0" applyNumberFormat="1" applyFont="1" applyBorder="1" applyAlignment="1" applyProtection="1">
      <alignment horizontal="center" wrapText="1"/>
      <protection/>
    </xf>
    <xf numFmtId="3" fontId="2" fillId="0" borderId="28" xfId="0" applyNumberFormat="1" applyFont="1" applyBorder="1" applyAlignment="1" applyProtection="1">
      <alignment horizontal="center" wrapText="1"/>
      <protection/>
    </xf>
    <xf numFmtId="3" fontId="2" fillId="0" borderId="29" xfId="0" applyNumberFormat="1" applyFont="1" applyBorder="1" applyAlignment="1" applyProtection="1">
      <alignment horizont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5" fillId="35" borderId="32" xfId="0" applyFont="1" applyFill="1" applyBorder="1" applyAlignment="1" applyProtection="1">
      <alignment horizontal="center" vertical="center" wrapText="1"/>
      <protection/>
    </xf>
    <xf numFmtId="0" fontId="5" fillId="35" borderId="27" xfId="0" applyFont="1" applyFill="1" applyBorder="1" applyAlignment="1" applyProtection="1">
      <alignment horizontal="center" vertical="center" wrapText="1"/>
      <protection/>
    </xf>
    <xf numFmtId="0" fontId="5" fillId="35" borderId="28" xfId="0" applyFont="1" applyFill="1" applyBorder="1" applyAlignment="1" applyProtection="1">
      <alignment horizontal="center" vertical="center" wrapText="1"/>
      <protection/>
    </xf>
    <xf numFmtId="0" fontId="5" fillId="35" borderId="29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4" borderId="27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5"/>
          <c:y val="0.27925"/>
          <c:w val="0.34675"/>
          <c:h val="0.44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(Summary!$E$2,Summary!$A$22)</c:f>
              <c:strCache/>
            </c:strRef>
          </c:cat>
          <c:val>
            <c:numRef>
              <c:f>(Summary!$F$3,Summary!$B$23)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6"/>
          <c:y val="0.2295"/>
          <c:w val="0.4245"/>
          <c:h val="0.54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[0]!PieLabelWD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[0]!PieDataWD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725"/>
          <c:y val="0.22875"/>
          <c:w val="0.42525"/>
          <c:h val="0.54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[0]!PieLabelR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[0]!PieDataR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[0]!PieLabelR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[0]!PieDataR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2</xdr:col>
      <xdr:colOff>428625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0" y="866775"/>
        <a:ext cx="3686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</xdr:row>
      <xdr:rowOff>9525</xdr:rowOff>
    </xdr:from>
    <xdr:to>
      <xdr:col>6</xdr:col>
      <xdr:colOff>428625</xdr:colOff>
      <xdr:row>20</xdr:row>
      <xdr:rowOff>161925</xdr:rowOff>
    </xdr:to>
    <xdr:graphicFrame>
      <xdr:nvGraphicFramePr>
        <xdr:cNvPr id="2" name="Chart 5"/>
        <xdr:cNvGraphicFramePr/>
      </xdr:nvGraphicFramePr>
      <xdr:xfrm>
        <a:off x="4314825" y="866775"/>
        <a:ext cx="36766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2</xdr:col>
      <xdr:colOff>438150</xdr:colOff>
      <xdr:row>41</xdr:row>
      <xdr:rowOff>0</xdr:rowOff>
    </xdr:to>
    <xdr:graphicFrame>
      <xdr:nvGraphicFramePr>
        <xdr:cNvPr id="3" name="Chart 6"/>
        <xdr:cNvGraphicFramePr/>
      </xdr:nvGraphicFramePr>
      <xdr:xfrm>
        <a:off x="0" y="4362450"/>
        <a:ext cx="36957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9.28125" style="1" customWidth="1"/>
    <col min="2" max="3" width="12.140625" style="11" customWidth="1"/>
    <col min="4" max="5" width="12.140625" style="1" customWidth="1"/>
    <col min="6" max="10" width="0.13671875" style="11" customWidth="1"/>
    <col min="11" max="11" width="2.140625" style="1" customWidth="1"/>
    <col min="12" max="12" width="7.421875" style="1" customWidth="1"/>
    <col min="13" max="13" width="11.57421875" style="1" customWidth="1"/>
    <col min="14" max="14" width="19.28125" style="1" customWidth="1"/>
    <col min="15" max="16384" width="9.140625" style="1" customWidth="1"/>
  </cols>
  <sheetData>
    <row r="1" spans="1:11" s="10" customFormat="1" ht="22.5" customHeight="1" thickBot="1">
      <c r="A1" s="58" t="s">
        <v>7</v>
      </c>
      <c r="B1" s="59"/>
      <c r="C1" s="59"/>
      <c r="D1" s="59"/>
      <c r="E1" s="60"/>
      <c r="F1" s="44"/>
      <c r="G1" s="44"/>
      <c r="H1" s="44"/>
      <c r="I1" s="44"/>
      <c r="J1" s="44"/>
      <c r="K1" s="43"/>
    </row>
    <row r="2" spans="1:11" s="10" customFormat="1" ht="13.5" thickBot="1">
      <c r="A2" s="65"/>
      <c r="B2" s="66"/>
      <c r="C2" s="66"/>
      <c r="D2" s="66"/>
      <c r="E2" s="67"/>
      <c r="F2" s="51"/>
      <c r="G2" s="51"/>
      <c r="H2" s="51"/>
      <c r="I2" s="51"/>
      <c r="J2" s="51"/>
      <c r="K2" s="52"/>
    </row>
    <row r="3" spans="1:11" s="10" customFormat="1" ht="33.75" customHeight="1" thickBot="1">
      <c r="A3" s="30" t="s">
        <v>0</v>
      </c>
      <c r="B3" s="61"/>
      <c r="C3" s="62"/>
      <c r="D3" s="62"/>
      <c r="E3" s="63"/>
      <c r="F3" s="52"/>
      <c r="G3" s="52"/>
      <c r="H3" s="52"/>
      <c r="I3" s="52"/>
      <c r="J3" s="52"/>
      <c r="K3" s="52"/>
    </row>
    <row r="4" spans="1:11" s="10" customFormat="1" ht="33.75" customHeight="1" thickBot="1">
      <c r="A4" s="30" t="s">
        <v>17</v>
      </c>
      <c r="B4" s="61"/>
      <c r="C4" s="62"/>
      <c r="D4" s="62"/>
      <c r="E4" s="63"/>
      <c r="F4" s="52"/>
      <c r="G4" s="53"/>
      <c r="H4" s="53"/>
      <c r="I4" s="53"/>
      <c r="J4" s="53"/>
      <c r="K4" s="52"/>
    </row>
    <row r="5" spans="1:11" s="10" customFormat="1" ht="33.75" customHeight="1" thickBot="1">
      <c r="A5" s="30" t="s">
        <v>1</v>
      </c>
      <c r="B5" s="64"/>
      <c r="C5" s="62"/>
      <c r="D5" s="63"/>
      <c r="E5" s="31"/>
      <c r="F5" s="52"/>
      <c r="G5" s="53"/>
      <c r="H5" s="53"/>
      <c r="I5" s="53"/>
      <c r="J5" s="53"/>
      <c r="K5" s="52"/>
    </row>
    <row r="6" spans="1:11" s="10" customFormat="1" ht="13.5" thickBot="1">
      <c r="A6" s="55"/>
      <c r="B6" s="56"/>
      <c r="C6" s="56"/>
      <c r="D6" s="56"/>
      <c r="E6" s="57"/>
      <c r="F6" s="53"/>
      <c r="G6" s="53"/>
      <c r="H6" s="53"/>
      <c r="I6" s="53"/>
      <c r="J6" s="53"/>
      <c r="K6" s="52"/>
    </row>
    <row r="7" spans="1:11" s="10" customFormat="1" ht="22.5" customHeight="1" thickBot="1">
      <c r="A7" s="58" t="s">
        <v>8</v>
      </c>
      <c r="B7" s="59"/>
      <c r="C7" s="59"/>
      <c r="D7" s="59"/>
      <c r="E7" s="60"/>
      <c r="F7" s="44"/>
      <c r="G7" s="44"/>
      <c r="H7" s="44"/>
      <c r="I7" s="44"/>
      <c r="J7" s="44"/>
      <c r="K7" s="43"/>
    </row>
    <row r="8" spans="1:11" ht="60" customHeight="1">
      <c r="A8" s="37" t="s">
        <v>2</v>
      </c>
      <c r="B8" s="38" t="s">
        <v>9</v>
      </c>
      <c r="C8" s="38" t="s">
        <v>6</v>
      </c>
      <c r="D8" s="38" t="s">
        <v>3</v>
      </c>
      <c r="E8" s="39" t="s">
        <v>10</v>
      </c>
      <c r="F8" s="46"/>
      <c r="G8" s="46"/>
      <c r="H8" s="46"/>
      <c r="I8" s="46"/>
      <c r="J8" s="46"/>
      <c r="K8" s="54"/>
    </row>
    <row r="9" spans="1:11" ht="18.75" customHeight="1">
      <c r="A9" s="12"/>
      <c r="B9" s="13">
        <v>0</v>
      </c>
      <c r="C9" s="14">
        <f aca="true" t="shared" si="0" ref="C9:C23">IF(ISBLANK(A9),"",52)</f>
      </c>
      <c r="D9" s="15">
        <f aca="true" t="shared" si="1" ref="D9:D23">IF(ISBLANK(A9),"",B9*C9)</f>
      </c>
      <c r="E9" s="16">
        <f aca="true" t="shared" si="2" ref="E9:E23">IF(ISERROR(D9/$D$24),"",D9/$D$24)</f>
      </c>
      <c r="F9" s="48">
        <f>B9+(ROWS(B9:B$9)/1000*(B9&lt;&gt;0))</f>
        <v>0</v>
      </c>
      <c r="G9" s="48" t="e">
        <f>MATCH(SMALL(F:F,COUNTIF(F:F,0)+ROWS(F$9:F9)),F:F,0)</f>
        <v>#NUM!</v>
      </c>
      <c r="H9" s="48" t="e">
        <f ca="1">OFFSET($A$8,MATCH(INDEX(F:F,SMALL(OFFSET(G$9,0,0,COUNTIF(F:F,"&gt;0"),1),ROWS(F$9:F9)),1),F$9:F$23,0),1,1,1)</f>
        <v>#REF!</v>
      </c>
      <c r="I9" s="48" t="e">
        <f ca="1">OFFSET(A$8,MATCH(INDEX(F:F,SMALL(OFFSET(G$9,0,0,COUNTIF(F:F,"&gt;0"),1),ROWS(F$9:F9)),1),F$9:F$23,0),0,1,1)</f>
        <v>#REF!</v>
      </c>
      <c r="J9" s="48" t="str">
        <f>IF(SUM(B9:B23)=0,"You must enter a weight on Waste Generation Table for this chart to work properly","Waste Generation Chart - 
Estimated weight generated")</f>
        <v>You must enter a weight on Waste Generation Table for this chart to work properly</v>
      </c>
      <c r="K9" s="54"/>
    </row>
    <row r="10" spans="1:11" ht="18.75" customHeight="1">
      <c r="A10" s="12"/>
      <c r="B10" s="13">
        <v>0</v>
      </c>
      <c r="C10" s="14">
        <f t="shared" si="0"/>
      </c>
      <c r="D10" s="15">
        <f t="shared" si="1"/>
      </c>
      <c r="E10" s="16">
        <f t="shared" si="2"/>
      </c>
      <c r="F10" s="48">
        <f>B10+(ROWS(B$9:B10)/1000*(B10&lt;&gt;0))</f>
        <v>0</v>
      </c>
      <c r="G10" s="48" t="e">
        <f>MATCH(SMALL(F:F,COUNTIF(F:F,0)+ROWS(F$9:F10)),F:F,0)</f>
        <v>#NUM!</v>
      </c>
      <c r="H10" s="48" t="e">
        <f ca="1">OFFSET($A$8,MATCH(INDEX(F:F,SMALL(OFFSET(G$9,0,0,COUNTIF(F:F,"&gt;0"),1),ROWS(F$9:F10)),1),F$9:F$23,0),1,1,1)</f>
        <v>#REF!</v>
      </c>
      <c r="I10" s="48" t="e">
        <f ca="1">OFFSET(A$8,MATCH(INDEX(F:F,SMALL(OFFSET(G$9,0,0,COUNTIF(F:F,"&gt;0"),1),ROWS(F$9:F10)),1),F$9:F$23,0),0,1,1)</f>
        <v>#REF!</v>
      </c>
      <c r="J10" s="48"/>
      <c r="K10" s="54"/>
    </row>
    <row r="11" spans="1:11" ht="18.75" customHeight="1">
      <c r="A11" s="12"/>
      <c r="B11" s="13">
        <v>0</v>
      </c>
      <c r="C11" s="14">
        <f t="shared" si="0"/>
      </c>
      <c r="D11" s="15">
        <f t="shared" si="1"/>
      </c>
      <c r="E11" s="16">
        <f t="shared" si="2"/>
      </c>
      <c r="F11" s="48">
        <f>B11+(ROWS(B$9:B11)/1000*(B11&lt;&gt;0))</f>
        <v>0</v>
      </c>
      <c r="G11" s="48" t="e">
        <f>MATCH(SMALL(F:F,COUNTIF(F:F,0)+ROWS(F$9:F11)),F:F,0)</f>
        <v>#NUM!</v>
      </c>
      <c r="H11" s="48" t="e">
        <f ca="1">OFFSET($A$8,MATCH(INDEX(F:F,SMALL(OFFSET(G$9,0,0,COUNTIF(F:F,"&gt;0"),1),ROWS(F$9:F11)),1),F$9:F$23,0),1,1,1)</f>
        <v>#REF!</v>
      </c>
      <c r="I11" s="48" t="e">
        <f ca="1">OFFSET(A$8,MATCH(INDEX(F:F,SMALL(OFFSET(G$9,0,0,COUNTIF(F:F,"&gt;0"),1),ROWS(F$9:F11)),1),F$9:F$23,0),0,1,1)</f>
        <v>#REF!</v>
      </c>
      <c r="J11" s="48"/>
      <c r="K11" s="54"/>
    </row>
    <row r="12" spans="1:11" ht="18.75" customHeight="1">
      <c r="A12" s="12"/>
      <c r="B12" s="13">
        <v>0</v>
      </c>
      <c r="C12" s="14">
        <f t="shared" si="0"/>
      </c>
      <c r="D12" s="15">
        <f t="shared" si="1"/>
      </c>
      <c r="E12" s="16">
        <f t="shared" si="2"/>
      </c>
      <c r="F12" s="48">
        <f>B12+(ROWS(B$9:B12)/1000*(B12&lt;&gt;0))</f>
        <v>0</v>
      </c>
      <c r="G12" s="48" t="e">
        <f>MATCH(SMALL(F:F,COUNTIF(F:F,0)+ROWS(F$9:F12)),F:F,0)</f>
        <v>#NUM!</v>
      </c>
      <c r="H12" s="48" t="e">
        <f ca="1">OFFSET($A$8,MATCH(INDEX(F:F,SMALL(OFFSET(G$9,0,0,COUNTIF(F:F,"&gt;0"),1),ROWS(F$9:F12)),1),F$9:F$23,0),1,1,1)</f>
        <v>#REF!</v>
      </c>
      <c r="I12" s="48" t="e">
        <f ca="1">OFFSET(A$8,MATCH(INDEX(F:F,SMALL(OFFSET(G$9,0,0,COUNTIF(F:F,"&gt;0"),1),ROWS(F$9:F12)),1),F$9:F$23,0),0,1,1)</f>
        <v>#REF!</v>
      </c>
      <c r="J12" s="48"/>
      <c r="K12" s="54"/>
    </row>
    <row r="13" spans="1:11" ht="18.75" customHeight="1">
      <c r="A13" s="12"/>
      <c r="B13" s="13">
        <v>0</v>
      </c>
      <c r="C13" s="14">
        <f t="shared" si="0"/>
      </c>
      <c r="D13" s="15">
        <f t="shared" si="1"/>
      </c>
      <c r="E13" s="16">
        <f t="shared" si="2"/>
      </c>
      <c r="F13" s="48">
        <f>B13+(ROWS(B$9:B13)/1000*(B13&lt;&gt;0))</f>
        <v>0</v>
      </c>
      <c r="G13" s="48" t="e">
        <f>MATCH(SMALL(F:F,COUNTIF(F:F,0)+ROWS(F$9:F13)),F:F,0)</f>
        <v>#NUM!</v>
      </c>
      <c r="H13" s="48" t="e">
        <f ca="1">OFFSET($A$8,MATCH(INDEX(F:F,SMALL(OFFSET(G$9,0,0,COUNTIF(F:F,"&gt;0"),1),ROWS(F$9:F13)),1),F$9:F$23,0),1,1,1)</f>
        <v>#REF!</v>
      </c>
      <c r="I13" s="48" t="e">
        <f ca="1">OFFSET(A$8,MATCH(INDEX(F:F,SMALL(OFFSET(G$9,0,0,COUNTIF(F:F,"&gt;0"),1),ROWS(F$9:F13)),1),F$9:F$23,0),0,1,1)</f>
        <v>#REF!</v>
      </c>
      <c r="J13" s="48"/>
      <c r="K13" s="54"/>
    </row>
    <row r="14" spans="1:11" ht="18.75" customHeight="1">
      <c r="A14" s="12"/>
      <c r="B14" s="13">
        <v>0</v>
      </c>
      <c r="C14" s="14">
        <f t="shared" si="0"/>
      </c>
      <c r="D14" s="15">
        <f t="shared" si="1"/>
      </c>
      <c r="E14" s="16">
        <f t="shared" si="2"/>
      </c>
      <c r="F14" s="48">
        <f>B14+(ROWS(B$9:B14)/1000*(B14&lt;&gt;0))</f>
        <v>0</v>
      </c>
      <c r="G14" s="48" t="e">
        <f>MATCH(SMALL(F:F,COUNTIF(F:F,0)+ROWS(F$9:F14)),F:F,0)</f>
        <v>#NUM!</v>
      </c>
      <c r="H14" s="48" t="e">
        <f ca="1">OFFSET($A$8,MATCH(INDEX(F:F,SMALL(OFFSET(G$9,0,0,COUNTIF(F:F,"&gt;0"),1),ROWS(F$9:F14)),1),F$9:F$23,0),1,1,1)</f>
        <v>#REF!</v>
      </c>
      <c r="I14" s="48" t="e">
        <f ca="1">OFFSET(A$8,MATCH(INDEX(F:F,SMALL(OFFSET(G$9,0,0,COUNTIF(F:F,"&gt;0"),1),ROWS(F$9:F14)),1),F$9:F$23,0),0,1,1)</f>
        <v>#REF!</v>
      </c>
      <c r="J14" s="48"/>
      <c r="K14" s="54"/>
    </row>
    <row r="15" spans="1:11" ht="18.75" customHeight="1">
      <c r="A15" s="12"/>
      <c r="B15" s="13">
        <v>0</v>
      </c>
      <c r="C15" s="14">
        <f t="shared" si="0"/>
      </c>
      <c r="D15" s="15">
        <f t="shared" si="1"/>
      </c>
      <c r="E15" s="16">
        <f t="shared" si="2"/>
      </c>
      <c r="F15" s="48">
        <f>B15+(ROWS(B$9:B15)/1000*(B15&lt;&gt;0))</f>
        <v>0</v>
      </c>
      <c r="G15" s="48" t="e">
        <f>MATCH(SMALL(F:F,COUNTIF(F:F,0)+ROWS(F$9:F15)),F:F,0)</f>
        <v>#NUM!</v>
      </c>
      <c r="H15" s="48" t="e">
        <f ca="1">OFFSET($A$8,MATCH(INDEX(F:F,SMALL(OFFSET(G$9,0,0,COUNTIF(F:F,"&gt;0"),1),ROWS(F$9:F15)),1),F$9:F$23,0),1,1,1)</f>
        <v>#REF!</v>
      </c>
      <c r="I15" s="48" t="e">
        <f ca="1">OFFSET(A$8,MATCH(INDEX(F:F,SMALL(OFFSET(G$9,0,0,COUNTIF(F:F,"&gt;0"),1),ROWS(F$9:F15)),1),F$9:F$23,0),0,1,1)</f>
        <v>#REF!</v>
      </c>
      <c r="J15" s="48"/>
      <c r="K15" s="54"/>
    </row>
    <row r="16" spans="1:11" ht="18.75" customHeight="1">
      <c r="A16" s="12"/>
      <c r="B16" s="13">
        <v>0</v>
      </c>
      <c r="C16" s="14">
        <f t="shared" si="0"/>
      </c>
      <c r="D16" s="15">
        <f t="shared" si="1"/>
      </c>
      <c r="E16" s="16">
        <f t="shared" si="2"/>
      </c>
      <c r="F16" s="48">
        <f>B16+(ROWS(B$9:B16)/1000*(B16&lt;&gt;0))</f>
        <v>0</v>
      </c>
      <c r="G16" s="48" t="e">
        <f>MATCH(SMALL(F:F,COUNTIF(F:F,0)+ROWS(F$9:F16)),F:F,0)</f>
        <v>#NUM!</v>
      </c>
      <c r="H16" s="48" t="e">
        <f ca="1">OFFSET($A$8,MATCH(INDEX(F:F,SMALL(OFFSET(G$9,0,0,COUNTIF(F:F,"&gt;0"),1),ROWS(F$9:F16)),1),F$9:F$23,0),1,1,1)</f>
        <v>#REF!</v>
      </c>
      <c r="I16" s="48" t="e">
        <f ca="1">OFFSET(A$8,MATCH(INDEX(F:F,SMALL(OFFSET(G$9,0,0,COUNTIF(F:F,"&gt;0"),1),ROWS(F$9:F16)),1),F$9:F$23,0),0,1,1)</f>
        <v>#REF!</v>
      </c>
      <c r="J16" s="48"/>
      <c r="K16" s="54"/>
    </row>
    <row r="17" spans="1:11" ht="18" customHeight="1">
      <c r="A17" s="12"/>
      <c r="B17" s="13">
        <v>0</v>
      </c>
      <c r="C17" s="14">
        <f t="shared" si="0"/>
      </c>
      <c r="D17" s="15">
        <f t="shared" si="1"/>
      </c>
      <c r="E17" s="16">
        <f t="shared" si="2"/>
      </c>
      <c r="F17" s="48">
        <f>B17+(ROWS(B$9:B17)/1000*(B17&lt;&gt;0))</f>
        <v>0</v>
      </c>
      <c r="G17" s="48" t="e">
        <f>MATCH(SMALL(F:F,COUNTIF(F:F,0)+ROWS(F$9:F17)),F:F,0)</f>
        <v>#NUM!</v>
      </c>
      <c r="H17" s="48" t="e">
        <f ca="1">OFFSET($A$8,MATCH(INDEX(F:F,SMALL(OFFSET(G$9,0,0,COUNTIF(F:F,"&gt;0"),1),ROWS(F$9:F17)),1),F$9:F$23,0),1,1,1)</f>
        <v>#REF!</v>
      </c>
      <c r="I17" s="48" t="e">
        <f ca="1">OFFSET(A$8,MATCH(INDEX(F:F,SMALL(OFFSET(G$9,0,0,COUNTIF(F:F,"&gt;0"),1),ROWS(F$9:F17)),1),F$9:F$23,0),0,1,1)</f>
        <v>#REF!</v>
      </c>
      <c r="J17" s="48"/>
      <c r="K17" s="54"/>
    </row>
    <row r="18" spans="1:11" ht="18.75" customHeight="1">
      <c r="A18" s="12"/>
      <c r="B18" s="13">
        <v>0</v>
      </c>
      <c r="C18" s="14">
        <f t="shared" si="0"/>
      </c>
      <c r="D18" s="15">
        <f t="shared" si="1"/>
      </c>
      <c r="E18" s="16">
        <f t="shared" si="2"/>
      </c>
      <c r="F18" s="48">
        <f>B18+(ROWS(B$9:B18)/1000*(B18&lt;&gt;0))</f>
        <v>0</v>
      </c>
      <c r="G18" s="48" t="e">
        <f>MATCH(SMALL(F:F,COUNTIF(F:F,0)+ROWS(F$9:F18)),F:F,0)</f>
        <v>#NUM!</v>
      </c>
      <c r="H18" s="48" t="e">
        <f ca="1">OFFSET($A$8,MATCH(INDEX(F:F,SMALL(OFFSET(G$9,0,0,COUNTIF(F:F,"&gt;0"),1),ROWS(F$9:F18)),1),F$9:F$23,0),1,1,1)</f>
        <v>#REF!</v>
      </c>
      <c r="I18" s="48" t="e">
        <f ca="1">OFFSET(A$8,MATCH(INDEX(F:F,SMALL(OFFSET(G$9,0,0,COUNTIF(F:F,"&gt;0"),1),ROWS(F$9:F18)),1),F$9:F$23,0),0,1,1)</f>
        <v>#REF!</v>
      </c>
      <c r="J18" s="48"/>
      <c r="K18" s="54"/>
    </row>
    <row r="19" spans="1:11" ht="18.75" customHeight="1">
      <c r="A19" s="12"/>
      <c r="B19" s="13">
        <v>0</v>
      </c>
      <c r="C19" s="14">
        <f t="shared" si="0"/>
      </c>
      <c r="D19" s="15">
        <f t="shared" si="1"/>
      </c>
      <c r="E19" s="16">
        <f t="shared" si="2"/>
      </c>
      <c r="F19" s="48">
        <f>B19+(ROWS(B$9:B19)/1000*(B19&lt;&gt;0))</f>
        <v>0</v>
      </c>
      <c r="G19" s="48" t="e">
        <f>MATCH(SMALL(F:F,COUNTIF(F:F,0)+ROWS(F$9:F19)),F:F,0)</f>
        <v>#NUM!</v>
      </c>
      <c r="H19" s="48" t="e">
        <f ca="1">OFFSET($A$8,MATCH(INDEX(F:F,SMALL(OFFSET(G$9,0,0,COUNTIF(F:F,"&gt;0"),1),ROWS(F$9:F19)),1),F$9:F$23,0),1,1,1)</f>
        <v>#REF!</v>
      </c>
      <c r="I19" s="48" t="e">
        <f ca="1">OFFSET(A$8,MATCH(INDEX(F:F,SMALL(OFFSET(G$9,0,0,COUNTIF(F:F,"&gt;0"),1),ROWS(F$9:F19)),1),F$9:F$23,0),0,1,1)</f>
        <v>#REF!</v>
      </c>
      <c r="J19" s="48"/>
      <c r="K19" s="54"/>
    </row>
    <row r="20" spans="1:11" ht="18.75" customHeight="1">
      <c r="A20" s="12"/>
      <c r="B20" s="13">
        <v>0</v>
      </c>
      <c r="C20" s="14">
        <f t="shared" si="0"/>
      </c>
      <c r="D20" s="15">
        <f t="shared" si="1"/>
      </c>
      <c r="E20" s="16">
        <f t="shared" si="2"/>
      </c>
      <c r="F20" s="48">
        <f>B20+(ROWS(B$9:B20)/1000*(B20&lt;&gt;0))</f>
        <v>0</v>
      </c>
      <c r="G20" s="48" t="e">
        <f>MATCH(SMALL(F:F,COUNTIF(F:F,0)+ROWS(F$9:F20)),F:F,0)</f>
        <v>#NUM!</v>
      </c>
      <c r="H20" s="48" t="e">
        <f ca="1">OFFSET($A$8,MATCH(INDEX(F:F,SMALL(OFFSET(G$9,0,0,COUNTIF(F:F,"&gt;0"),1),ROWS(F$9:F20)),1),F$9:F$23,0),1,1,1)</f>
        <v>#REF!</v>
      </c>
      <c r="I20" s="48" t="e">
        <f ca="1">OFFSET(A$8,MATCH(INDEX(F:F,SMALL(OFFSET(G$9,0,0,COUNTIF(F:F,"&gt;0"),1),ROWS(F$9:F20)),1),F$9:F$23,0),0,1,1)</f>
        <v>#REF!</v>
      </c>
      <c r="J20" s="48"/>
      <c r="K20" s="54"/>
    </row>
    <row r="21" spans="1:11" ht="18.75" customHeight="1">
      <c r="A21" s="12"/>
      <c r="B21" s="13">
        <v>0</v>
      </c>
      <c r="C21" s="14">
        <f t="shared" si="0"/>
      </c>
      <c r="D21" s="15">
        <f t="shared" si="1"/>
      </c>
      <c r="E21" s="16">
        <f t="shared" si="2"/>
      </c>
      <c r="F21" s="48">
        <f>B21+(ROWS(B$9:B21)/1000*(B21&lt;&gt;0))</f>
        <v>0</v>
      </c>
      <c r="G21" s="48" t="e">
        <f>MATCH(SMALL(F:F,COUNTIF(F:F,0)+ROWS(F$9:F21)),F:F,0)</f>
        <v>#NUM!</v>
      </c>
      <c r="H21" s="48" t="e">
        <f ca="1">OFFSET($A$8,MATCH(INDEX(F:F,SMALL(OFFSET(G$9,0,0,COUNTIF(F:F,"&gt;0"),1),ROWS(F$9:F21)),1),F$9:F$23,0),1,1,1)</f>
        <v>#REF!</v>
      </c>
      <c r="I21" s="48" t="e">
        <f ca="1">OFFSET(A$8,MATCH(INDEX(F:F,SMALL(OFFSET(G$9,0,0,COUNTIF(F:F,"&gt;0"),1),ROWS(F$9:F21)),1),F$9:F$23,0),0,1,1)</f>
        <v>#REF!</v>
      </c>
      <c r="J21" s="48"/>
      <c r="K21" s="54"/>
    </row>
    <row r="22" spans="1:11" ht="18.75" customHeight="1">
      <c r="A22" s="12"/>
      <c r="B22" s="13">
        <v>0</v>
      </c>
      <c r="C22" s="14">
        <f t="shared" si="0"/>
      </c>
      <c r="D22" s="15">
        <f t="shared" si="1"/>
      </c>
      <c r="E22" s="16">
        <f t="shared" si="2"/>
      </c>
      <c r="F22" s="48">
        <f>B22+(ROWS(B$9:B22)/1000*(B22&lt;&gt;0))</f>
        <v>0</v>
      </c>
      <c r="G22" s="48" t="e">
        <f>MATCH(SMALL(F:F,COUNTIF(F:F,0)+ROWS(F$9:F22)),F:F,0)</f>
        <v>#NUM!</v>
      </c>
      <c r="H22" s="48" t="e">
        <f ca="1">OFFSET($A$8,MATCH(INDEX(F:F,SMALL(OFFSET(G$9,0,0,COUNTIF(F:F,"&gt;0"),1),ROWS(F$9:F22)),1),F$9:F$23,0),1,1,1)</f>
        <v>#REF!</v>
      </c>
      <c r="I22" s="48" t="e">
        <f ca="1">OFFSET(A$8,MATCH(INDEX(F:F,SMALL(OFFSET(G$9,0,0,COUNTIF(F:F,"&gt;0"),1),ROWS(F$9:F22)),1),F$9:F$23,0),0,1,1)</f>
        <v>#REF!</v>
      </c>
      <c r="J22" s="48"/>
      <c r="K22" s="54"/>
    </row>
    <row r="23" spans="1:11" ht="18.75" customHeight="1" thickBot="1">
      <c r="A23" s="17"/>
      <c r="B23" s="18">
        <v>0</v>
      </c>
      <c r="C23" s="41">
        <f t="shared" si="0"/>
      </c>
      <c r="D23" s="19">
        <f t="shared" si="1"/>
      </c>
      <c r="E23" s="20">
        <f t="shared" si="2"/>
      </c>
      <c r="F23" s="48">
        <f>B23+(ROWS(B$9:B23)/1000*(B23&lt;&gt;0))</f>
        <v>0</v>
      </c>
      <c r="G23" s="48" t="e">
        <f>MATCH(SMALL(F:F,COUNTIF(F:F,0)+ROWS(F$9:F23)),F:F,0)</f>
        <v>#NUM!</v>
      </c>
      <c r="H23" s="48" t="e">
        <f ca="1">OFFSET($A$8,MATCH(INDEX(F:F,SMALL(OFFSET(G$9,0,0,COUNTIF(F:F,"&gt;0"),1),ROWS(F$9:F23)),1),F$9:F$23,0),1,1,1)</f>
        <v>#REF!</v>
      </c>
      <c r="I23" s="48" t="e">
        <f ca="1">OFFSET(A$8,MATCH(INDEX(F:F,SMALL(OFFSET(G$9,0,0,COUNTIF(F:F,"&gt;0"),1),ROWS(F$9:F23)),1),F$9:F$23,0),0,1,1)</f>
        <v>#REF!</v>
      </c>
      <c r="J23" s="48"/>
      <c r="K23" s="54"/>
    </row>
    <row r="24" spans="1:11" ht="18.75" customHeight="1" thickBot="1">
      <c r="A24" s="34" t="s">
        <v>4</v>
      </c>
      <c r="B24" s="40">
        <f>SUM(B9:B23)</f>
        <v>0</v>
      </c>
      <c r="C24" s="32" t="s">
        <v>5</v>
      </c>
      <c r="D24" s="21">
        <f>SUM(D9:D23)</f>
        <v>0</v>
      </c>
      <c r="E24" s="33" t="s">
        <v>5</v>
      </c>
      <c r="F24" s="50"/>
      <c r="G24" s="50"/>
      <c r="H24" s="50"/>
      <c r="I24" s="50"/>
      <c r="J24" s="50"/>
      <c r="K24" s="54"/>
    </row>
    <row r="25" spans="1:11" ht="12.75">
      <c r="A25" s="42"/>
      <c r="B25" s="53"/>
      <c r="C25" s="53"/>
      <c r="D25" s="42"/>
      <c r="E25" s="42"/>
      <c r="F25" s="53"/>
      <c r="G25" s="53"/>
      <c r="H25" s="53"/>
      <c r="I25" s="53"/>
      <c r="J25" s="53"/>
      <c r="K25" s="42"/>
    </row>
    <row r="29" spans="1:14" ht="12.75">
      <c r="A29" s="5"/>
      <c r="B29" s="22"/>
      <c r="C29" s="22"/>
      <c r="D29" s="6"/>
      <c r="E29" s="6"/>
      <c r="F29" s="22"/>
      <c r="G29" s="22"/>
      <c r="H29" s="22"/>
      <c r="I29" s="22"/>
      <c r="J29" s="22"/>
      <c r="K29" s="6"/>
      <c r="L29" s="8"/>
      <c r="M29" s="6"/>
      <c r="N29" s="7"/>
    </row>
  </sheetData>
  <sheetProtection sheet="1" objects="1" scenarios="1"/>
  <mergeCells count="7">
    <mergeCell ref="A6:E6"/>
    <mergeCell ref="A1:E1"/>
    <mergeCell ref="A7:E7"/>
    <mergeCell ref="B3:E3"/>
    <mergeCell ref="B4:E4"/>
    <mergeCell ref="B5:D5"/>
    <mergeCell ref="A2:E2"/>
  </mergeCells>
  <dataValidations count="2">
    <dataValidation type="decimal" operator="greaterThanOrEqual" allowBlank="1" showErrorMessage="1" errorTitle="Data Validation" sqref="B29:J29">
      <formula1>0</formula1>
    </dataValidation>
    <dataValidation type="decimal" operator="greaterThanOrEqual" allowBlank="1" showErrorMessage="1" errorTitle="Data Validation" error="Input must be a number that is greater than or equal to 0!" sqref="F9:J23 B9:B23">
      <formula1>0</formula1>
    </dataValidation>
  </dataValidations>
  <printOptions/>
  <pageMargins left="0.25" right="0.25" top="0.25" bottom="0.2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9.28125" style="1" customWidth="1"/>
    <col min="2" max="2" width="12.140625" style="1" customWidth="1"/>
    <col min="3" max="3" width="7.421875" style="1" customWidth="1"/>
    <col min="4" max="4" width="11.57421875" style="1" customWidth="1"/>
    <col min="5" max="5" width="10.8515625" style="1" customWidth="1"/>
    <col min="6" max="10" width="0.13671875" style="29" customWidth="1"/>
    <col min="11" max="11" width="2.28125" style="29" customWidth="1"/>
    <col min="12" max="12" width="9.140625" style="10" customWidth="1"/>
    <col min="13" max="16384" width="9.140625" style="1" customWidth="1"/>
  </cols>
  <sheetData>
    <row r="1" spans="1:11" ht="22.5" customHeight="1" thickBot="1">
      <c r="A1" s="58" t="s">
        <v>11</v>
      </c>
      <c r="B1" s="59"/>
      <c r="C1" s="59"/>
      <c r="D1" s="59"/>
      <c r="E1" s="60"/>
      <c r="F1" s="44"/>
      <c r="G1" s="44"/>
      <c r="H1" s="44"/>
      <c r="I1" s="44"/>
      <c r="J1" s="44"/>
      <c r="K1" s="43"/>
    </row>
    <row r="2" spans="1:11" ht="60" customHeight="1">
      <c r="A2" s="37" t="s">
        <v>2</v>
      </c>
      <c r="B2" s="38" t="s">
        <v>9</v>
      </c>
      <c r="C2" s="38" t="s">
        <v>6</v>
      </c>
      <c r="D2" s="38" t="s">
        <v>3</v>
      </c>
      <c r="E2" s="39" t="s">
        <v>10</v>
      </c>
      <c r="F2" s="45"/>
      <c r="G2" s="46"/>
      <c r="H2" s="46"/>
      <c r="I2" s="46"/>
      <c r="J2" s="46"/>
      <c r="K2" s="43"/>
    </row>
    <row r="3" spans="1:11" ht="18.75" customHeight="1">
      <c r="A3" s="12"/>
      <c r="B3" s="23">
        <v>0</v>
      </c>
      <c r="C3" s="24">
        <f aca="true" t="shared" si="0" ref="C3:C17">IF(ISBLANK(A3),"",52)</f>
      </c>
      <c r="D3" s="15">
        <f aca="true" t="shared" si="1" ref="D3:D17">IF(ISBLANK(A3),"",B3*C3)</f>
      </c>
      <c r="E3" s="16">
        <f aca="true" t="shared" si="2" ref="E3:E17">IF(ISERROR(D3/$D$18),"",D3/$D$18)</f>
      </c>
      <c r="F3" s="47">
        <f>B3+(ROWS(B3:B$3)/1000*(B3&lt;&gt;0))</f>
        <v>0</v>
      </c>
      <c r="G3" s="48" t="e">
        <f>MATCH(SMALL(F:F,COUNTIF(F:F,0)+ROWS(F$3:F3)),F:F,0)</f>
        <v>#NUM!</v>
      </c>
      <c r="H3" s="48" t="e">
        <f ca="1">OFFSET($A$2,MATCH(INDEX(F:F,SMALL(OFFSET(G$3,0,0,COUNTIF(F:F,"&gt;0"),1),ROWS(F$3:F3)),1),F$3:F$17,0),1,1,1)</f>
        <v>#REF!</v>
      </c>
      <c r="I3" s="48" t="e">
        <f ca="1">OFFSET(A$2,MATCH(INDEX(F:F,SMALL(OFFSET(G$3,0,0,COUNTIF(F:F,"&gt;0"),1),ROWS(F$3:F3)),1),F$3:F$17,0),0,1,1)</f>
        <v>#REF!</v>
      </c>
      <c r="J3" s="48" t="str">
        <f>IF(SUM(B3:B17)=0,"You must enter a weight on Waste Generation Table for this chart to work properly","Waste Generation Chart - 
Estimated weight generated")</f>
        <v>You must enter a weight on Waste Generation Table for this chart to work properly</v>
      </c>
      <c r="K3" s="43"/>
    </row>
    <row r="4" spans="1:11" ht="18.75" customHeight="1">
      <c r="A4" s="12"/>
      <c r="B4" s="23">
        <v>0</v>
      </c>
      <c r="C4" s="24">
        <f t="shared" si="0"/>
      </c>
      <c r="D4" s="15">
        <f t="shared" si="1"/>
      </c>
      <c r="E4" s="16">
        <f t="shared" si="2"/>
      </c>
      <c r="F4" s="47">
        <f>B4+(ROWS(B$3:B4)/1000*(B4&lt;&gt;0))</f>
        <v>0</v>
      </c>
      <c r="G4" s="48" t="e">
        <f>MATCH(SMALL(F:F,COUNTIF(F:F,0)+ROWS(F$3:F4)),F:F,0)</f>
        <v>#NUM!</v>
      </c>
      <c r="H4" s="48" t="e">
        <f ca="1">OFFSET($A$2,MATCH(INDEX(F:F,SMALL(OFFSET(G$3,0,0,COUNTIF(F:F,"&gt;0"),1),ROWS(F$3:F4)),1),F$3:F$17,0),1,1,1)</f>
        <v>#REF!</v>
      </c>
      <c r="I4" s="48" t="e">
        <f ca="1">OFFSET(A$2,MATCH(INDEX(F:F,SMALL(OFFSET(G$3,0,0,COUNTIF(F:F,"&gt;0"),1),ROWS(F$3:F4)),1),F$3:F$17,0),0,1,1)</f>
        <v>#REF!</v>
      </c>
      <c r="J4" s="48"/>
      <c r="K4" s="43"/>
    </row>
    <row r="5" spans="1:11" ht="18.75" customHeight="1">
      <c r="A5" s="12"/>
      <c r="B5" s="23">
        <v>0</v>
      </c>
      <c r="C5" s="24">
        <f t="shared" si="0"/>
      </c>
      <c r="D5" s="15">
        <f t="shared" si="1"/>
      </c>
      <c r="E5" s="16">
        <f t="shared" si="2"/>
      </c>
      <c r="F5" s="47">
        <f>B5+(ROWS(B$3:B5)/1000*(B5&lt;&gt;0))</f>
        <v>0</v>
      </c>
      <c r="G5" s="48" t="e">
        <f>MATCH(SMALL(F:F,COUNTIF(F:F,0)+ROWS(F$3:F5)),F:F,0)</f>
        <v>#NUM!</v>
      </c>
      <c r="H5" s="48" t="e">
        <f ca="1">OFFSET($A$2,MATCH(INDEX(F:F,SMALL(OFFSET(G$3,0,0,COUNTIF(F:F,"&gt;0"),1),ROWS(F$3:F5)),1),F$3:F$17,0),1,1,1)</f>
        <v>#REF!</v>
      </c>
      <c r="I5" s="48" t="e">
        <f ca="1">OFFSET(A$2,MATCH(INDEX(F:F,SMALL(OFFSET(G$3,0,0,COUNTIF(F:F,"&gt;0"),1),ROWS(F$3:F5)),1),F$3:F$17,0),0,1,1)</f>
        <v>#REF!</v>
      </c>
      <c r="J5" s="48"/>
      <c r="K5" s="43"/>
    </row>
    <row r="6" spans="1:11" ht="18.75" customHeight="1">
      <c r="A6" s="12"/>
      <c r="B6" s="23">
        <v>0</v>
      </c>
      <c r="C6" s="24">
        <f t="shared" si="0"/>
      </c>
      <c r="D6" s="15">
        <f t="shared" si="1"/>
      </c>
      <c r="E6" s="16">
        <f t="shared" si="2"/>
      </c>
      <c r="F6" s="47">
        <f>B6+(ROWS(B$3:B6)/1000*(B6&lt;&gt;0))</f>
        <v>0</v>
      </c>
      <c r="G6" s="48" t="e">
        <f>MATCH(SMALL(F:F,COUNTIF(F:F,0)+ROWS(F$3:F6)),F:F,0)</f>
        <v>#NUM!</v>
      </c>
      <c r="H6" s="48" t="e">
        <f ca="1">OFFSET($A$2,MATCH(INDEX(F:F,SMALL(OFFSET(G$3,0,0,COUNTIF(F:F,"&gt;0"),1),ROWS(F$3:F6)),1),F$3:F$17,0),1,1,1)</f>
        <v>#REF!</v>
      </c>
      <c r="I6" s="48" t="e">
        <f ca="1">OFFSET(A$2,MATCH(INDEX(F:F,SMALL(OFFSET(G$3,0,0,COUNTIF(F:F,"&gt;0"),1),ROWS(F$3:F6)),1),F$3:F$17,0),0,1,1)</f>
        <v>#REF!</v>
      </c>
      <c r="J6" s="48"/>
      <c r="K6" s="43"/>
    </row>
    <row r="7" spans="1:11" ht="18.75" customHeight="1">
      <c r="A7" s="12"/>
      <c r="B7" s="23">
        <v>0</v>
      </c>
      <c r="C7" s="24">
        <f t="shared" si="0"/>
      </c>
      <c r="D7" s="15">
        <f t="shared" si="1"/>
      </c>
      <c r="E7" s="16">
        <f t="shared" si="2"/>
      </c>
      <c r="F7" s="47">
        <f>B7+(ROWS(B$3:B7)/1000*(B7&lt;&gt;0))</f>
        <v>0</v>
      </c>
      <c r="G7" s="48" t="e">
        <f>MATCH(SMALL(F:F,COUNTIF(F:F,0)+ROWS(F$3:F7)),F:F,0)</f>
        <v>#NUM!</v>
      </c>
      <c r="H7" s="48" t="e">
        <f ca="1">OFFSET($A$2,MATCH(INDEX(F:F,SMALL(OFFSET(G$3,0,0,COUNTIF(F:F,"&gt;0"),1),ROWS(F$3:F7)),1),F$3:F$17,0),1,1,1)</f>
        <v>#REF!</v>
      </c>
      <c r="I7" s="48" t="e">
        <f ca="1">OFFSET(A$2,MATCH(INDEX(F:F,SMALL(OFFSET(G$3,0,0,COUNTIF(F:F,"&gt;0"),1),ROWS(F$3:F7)),1),F$3:F$17,0),0,1,1)</f>
        <v>#REF!</v>
      </c>
      <c r="J7" s="48"/>
      <c r="K7" s="43"/>
    </row>
    <row r="8" spans="1:11" ht="18.75" customHeight="1">
      <c r="A8" s="12"/>
      <c r="B8" s="23">
        <v>0</v>
      </c>
      <c r="C8" s="24">
        <f t="shared" si="0"/>
      </c>
      <c r="D8" s="15">
        <f t="shared" si="1"/>
      </c>
      <c r="E8" s="16">
        <f t="shared" si="2"/>
      </c>
      <c r="F8" s="47">
        <f>B8+(ROWS(B$3:B8)/1000*(B8&lt;&gt;0))</f>
        <v>0</v>
      </c>
      <c r="G8" s="48" t="e">
        <f>MATCH(SMALL(F:F,COUNTIF(F:F,0)+ROWS(F$3:F8)),F:F,0)</f>
        <v>#NUM!</v>
      </c>
      <c r="H8" s="48" t="e">
        <f ca="1">OFFSET($A$2,MATCH(INDEX(F:F,SMALL(OFFSET(G$3,0,0,COUNTIF(F:F,"&gt;0"),1),ROWS(F$3:F8)),1),F$3:F$17,0),1,1,1)</f>
        <v>#REF!</v>
      </c>
      <c r="I8" s="48" t="e">
        <f ca="1">OFFSET(A$2,MATCH(INDEX(F:F,SMALL(OFFSET(G$3,0,0,COUNTIF(F:F,"&gt;0"),1),ROWS(F$3:F8)),1),F$3:F$17,0),0,1,1)</f>
        <v>#REF!</v>
      </c>
      <c r="J8" s="48"/>
      <c r="K8" s="43"/>
    </row>
    <row r="9" spans="1:11" ht="18.75" customHeight="1">
      <c r="A9" s="12"/>
      <c r="B9" s="23">
        <v>0</v>
      </c>
      <c r="C9" s="24">
        <f t="shared" si="0"/>
      </c>
      <c r="D9" s="15">
        <f t="shared" si="1"/>
      </c>
      <c r="E9" s="16">
        <f t="shared" si="2"/>
      </c>
      <c r="F9" s="47">
        <f>B9+(ROWS(B$3:B9)/1000*(B9&lt;&gt;0))</f>
        <v>0</v>
      </c>
      <c r="G9" s="48" t="e">
        <f>MATCH(SMALL(F:F,COUNTIF(F:F,0)+ROWS(F$3:F9)),F:F,0)</f>
        <v>#NUM!</v>
      </c>
      <c r="H9" s="48" t="e">
        <f ca="1">OFFSET($A$2,MATCH(INDEX(F:F,SMALL(OFFSET(G$3,0,0,COUNTIF(F:F,"&gt;0"),1),ROWS(F$3:F9)),1),F$3:F$17,0),1,1,1)</f>
        <v>#REF!</v>
      </c>
      <c r="I9" s="48" t="e">
        <f ca="1">OFFSET(A$2,MATCH(INDEX(F:F,SMALL(OFFSET(G$3,0,0,COUNTIF(F:F,"&gt;0"),1),ROWS(F$3:F9)),1),F$3:F$17,0),0,1,1)</f>
        <v>#REF!</v>
      </c>
      <c r="J9" s="48"/>
      <c r="K9" s="43"/>
    </row>
    <row r="10" spans="1:11" ht="18.75" customHeight="1">
      <c r="A10" s="12"/>
      <c r="B10" s="23">
        <v>0</v>
      </c>
      <c r="C10" s="24">
        <f t="shared" si="0"/>
      </c>
      <c r="D10" s="15">
        <f t="shared" si="1"/>
      </c>
      <c r="E10" s="16">
        <f t="shared" si="2"/>
      </c>
      <c r="F10" s="47">
        <f>B10+(ROWS(B$3:B10)/1000*(B10&lt;&gt;0))</f>
        <v>0</v>
      </c>
      <c r="G10" s="48" t="e">
        <f>MATCH(SMALL(F:F,COUNTIF(F:F,0)+ROWS(F$3:F10)),F:F,0)</f>
        <v>#NUM!</v>
      </c>
      <c r="H10" s="48" t="e">
        <f ca="1">OFFSET($A$2,MATCH(INDEX(F:F,SMALL(OFFSET(G$3,0,0,COUNTIF(F:F,"&gt;0"),1),ROWS(F$3:F10)),1),F$3:F$17,0),1,1,1)</f>
        <v>#REF!</v>
      </c>
      <c r="I10" s="48" t="e">
        <f ca="1">OFFSET(A$2,MATCH(INDEX(F:F,SMALL(OFFSET(G$3,0,0,COUNTIF(F:F,"&gt;0"),1),ROWS(F$3:F10)),1),F$3:F$17,0),0,1,1)</f>
        <v>#REF!</v>
      </c>
      <c r="J10" s="48"/>
      <c r="K10" s="43"/>
    </row>
    <row r="11" spans="1:11" ht="18.75" customHeight="1">
      <c r="A11" s="12"/>
      <c r="B11" s="23">
        <v>0</v>
      </c>
      <c r="C11" s="24">
        <f t="shared" si="0"/>
      </c>
      <c r="D11" s="15">
        <f t="shared" si="1"/>
      </c>
      <c r="E11" s="16">
        <f t="shared" si="2"/>
      </c>
      <c r="F11" s="47">
        <f>B11+(ROWS(B$3:B11)/1000*(B11&lt;&gt;0))</f>
        <v>0</v>
      </c>
      <c r="G11" s="48" t="e">
        <f>MATCH(SMALL(F:F,COUNTIF(F:F,0)+ROWS(F$3:F11)),F:F,0)</f>
        <v>#NUM!</v>
      </c>
      <c r="H11" s="48" t="e">
        <f ca="1">OFFSET($A$2,MATCH(INDEX(F:F,SMALL(OFFSET(G$3,0,0,COUNTIF(F:F,"&gt;0"),1),ROWS(F$3:F11)),1),F$3:F$17,0),1,1,1)</f>
        <v>#REF!</v>
      </c>
      <c r="I11" s="48" t="e">
        <f ca="1">OFFSET(A$2,MATCH(INDEX(F:F,SMALL(OFFSET(G$3,0,0,COUNTIF(F:F,"&gt;0"),1),ROWS(F$3:F11)),1),F$3:F$17,0),0,1,1)</f>
        <v>#REF!</v>
      </c>
      <c r="J11" s="48"/>
      <c r="K11" s="43"/>
    </row>
    <row r="12" spans="1:11" ht="18.75" customHeight="1">
      <c r="A12" s="12"/>
      <c r="B12" s="23">
        <v>0</v>
      </c>
      <c r="C12" s="24">
        <f t="shared" si="0"/>
      </c>
      <c r="D12" s="15">
        <f t="shared" si="1"/>
      </c>
      <c r="E12" s="16">
        <f t="shared" si="2"/>
      </c>
      <c r="F12" s="47">
        <f>B12+(ROWS(B$3:B12)/1000*(B12&lt;&gt;0))</f>
        <v>0</v>
      </c>
      <c r="G12" s="48" t="e">
        <f>MATCH(SMALL(F:F,COUNTIF(F:F,0)+ROWS(F$3:F12)),F:F,0)</f>
        <v>#NUM!</v>
      </c>
      <c r="H12" s="48" t="e">
        <f ca="1">OFFSET($A$2,MATCH(INDEX(F:F,SMALL(OFFSET(G$3,0,0,COUNTIF(F:F,"&gt;0"),1),ROWS(F$3:F12)),1),F$3:F$17,0),1,1,1)</f>
        <v>#REF!</v>
      </c>
      <c r="I12" s="48" t="e">
        <f ca="1">OFFSET(A$2,MATCH(INDEX(F:F,SMALL(OFFSET(G$3,0,0,COUNTIF(F:F,"&gt;0"),1),ROWS(F$3:F12)),1),F$3:F$17,0),0,1,1)</f>
        <v>#REF!</v>
      </c>
      <c r="J12" s="48"/>
      <c r="K12" s="43"/>
    </row>
    <row r="13" spans="1:11" ht="18.75" customHeight="1">
      <c r="A13" s="12"/>
      <c r="B13" s="23">
        <v>0</v>
      </c>
      <c r="C13" s="24">
        <f t="shared" si="0"/>
      </c>
      <c r="D13" s="15">
        <f t="shared" si="1"/>
      </c>
      <c r="E13" s="16">
        <f t="shared" si="2"/>
      </c>
      <c r="F13" s="47">
        <f>B13+(ROWS(B$3:B13)/1000*(B13&lt;&gt;0))</f>
        <v>0</v>
      </c>
      <c r="G13" s="48" t="e">
        <f>MATCH(SMALL(F:F,COUNTIF(F:F,0)+ROWS(F$3:F13)),F:F,0)</f>
        <v>#NUM!</v>
      </c>
      <c r="H13" s="48" t="e">
        <f ca="1">OFFSET($A$2,MATCH(INDEX(F:F,SMALL(OFFSET(G$3,0,0,COUNTIF(F:F,"&gt;0"),1),ROWS(F$3:F13)),1),F$3:F$17,0),1,1,1)</f>
        <v>#REF!</v>
      </c>
      <c r="I13" s="48" t="e">
        <f ca="1">OFFSET(A$2,MATCH(INDEX(F:F,SMALL(OFFSET(G$3,0,0,COUNTIF(F:F,"&gt;0"),1),ROWS(F$3:F13)),1),F$3:F$17,0),0,1,1)</f>
        <v>#REF!</v>
      </c>
      <c r="J13" s="48"/>
      <c r="K13" s="43"/>
    </row>
    <row r="14" spans="1:11" ht="18.75" customHeight="1">
      <c r="A14" s="12"/>
      <c r="B14" s="23">
        <v>0</v>
      </c>
      <c r="C14" s="24">
        <f t="shared" si="0"/>
      </c>
      <c r="D14" s="15">
        <f t="shared" si="1"/>
      </c>
      <c r="E14" s="16">
        <f t="shared" si="2"/>
      </c>
      <c r="F14" s="47">
        <f>B14+(ROWS(B$3:B14)/1000*(B14&lt;&gt;0))</f>
        <v>0</v>
      </c>
      <c r="G14" s="48" t="e">
        <f>MATCH(SMALL(F:F,COUNTIF(F:F,0)+ROWS(F$3:F14)),F:F,0)</f>
        <v>#NUM!</v>
      </c>
      <c r="H14" s="48" t="e">
        <f ca="1">OFFSET($A$2,MATCH(INDEX(F:F,SMALL(OFFSET(G$3,0,0,COUNTIF(F:F,"&gt;0"),1),ROWS(F$3:F14)),1),F$3:F$17,0),1,1,1)</f>
        <v>#REF!</v>
      </c>
      <c r="I14" s="48" t="e">
        <f ca="1">OFFSET(A$2,MATCH(INDEX(F:F,SMALL(OFFSET(G$3,0,0,COUNTIF(F:F,"&gt;0"),1),ROWS(F$3:F14)),1),F$3:F$17,0),0,1,1)</f>
        <v>#REF!</v>
      </c>
      <c r="J14" s="48"/>
      <c r="K14" s="43"/>
    </row>
    <row r="15" spans="1:11" ht="18.75" customHeight="1">
      <c r="A15" s="12"/>
      <c r="B15" s="23">
        <v>0</v>
      </c>
      <c r="C15" s="24">
        <f t="shared" si="0"/>
      </c>
      <c r="D15" s="15">
        <f t="shared" si="1"/>
      </c>
      <c r="E15" s="16">
        <f t="shared" si="2"/>
      </c>
      <c r="F15" s="47">
        <f>B15+(ROWS(B$3:B15)/1000*(B15&lt;&gt;0))</f>
        <v>0</v>
      </c>
      <c r="G15" s="48" t="e">
        <f>MATCH(SMALL(F:F,COUNTIF(F:F,0)+ROWS(F$3:F15)),F:F,0)</f>
        <v>#NUM!</v>
      </c>
      <c r="H15" s="48" t="e">
        <f ca="1">OFFSET($A$2,MATCH(INDEX(F:F,SMALL(OFFSET(G$3,0,0,COUNTIF(F:F,"&gt;0"),1),ROWS(F$3:F15)),1),F$3:F$17,0),1,1,1)</f>
        <v>#REF!</v>
      </c>
      <c r="I15" s="48" t="e">
        <f ca="1">OFFSET(A$2,MATCH(INDEX(F:F,SMALL(OFFSET(G$3,0,0,COUNTIF(F:F,"&gt;0"),1),ROWS(F$3:F15)),1),F$3:F$17,0),0,1,1)</f>
        <v>#REF!</v>
      </c>
      <c r="J15" s="48"/>
      <c r="K15" s="43"/>
    </row>
    <row r="16" spans="1:11" ht="18.75" customHeight="1">
      <c r="A16" s="12"/>
      <c r="B16" s="23">
        <v>0</v>
      </c>
      <c r="C16" s="24">
        <f t="shared" si="0"/>
      </c>
      <c r="D16" s="15">
        <f t="shared" si="1"/>
      </c>
      <c r="E16" s="16">
        <f t="shared" si="2"/>
      </c>
      <c r="F16" s="47">
        <f>B16+(ROWS(B$3:B16)/1000*(B16&lt;&gt;0))</f>
        <v>0</v>
      </c>
      <c r="G16" s="48" t="e">
        <f>MATCH(SMALL(F:F,COUNTIF(F:F,0)+ROWS(F$3:F16)),F:F,0)</f>
        <v>#NUM!</v>
      </c>
      <c r="H16" s="48" t="e">
        <f ca="1">OFFSET($A$2,MATCH(INDEX(F:F,SMALL(OFFSET(G$3,0,0,COUNTIF(F:F,"&gt;0"),1),ROWS(F$3:F16)),1),F$3:F$17,0),1,1,1)</f>
        <v>#REF!</v>
      </c>
      <c r="I16" s="48" t="e">
        <f ca="1">OFFSET(A$2,MATCH(INDEX(F:F,SMALL(OFFSET(G$3,0,0,COUNTIF(F:F,"&gt;0"),1),ROWS(F$3:F16)),1),F$3:F$17,0),0,1,1)</f>
        <v>#REF!</v>
      </c>
      <c r="J16" s="48"/>
      <c r="K16" s="43"/>
    </row>
    <row r="17" spans="1:11" ht="18.75" customHeight="1" thickBot="1">
      <c r="A17" s="17"/>
      <c r="B17" s="25">
        <v>0</v>
      </c>
      <c r="C17" s="26">
        <f t="shared" si="0"/>
      </c>
      <c r="D17" s="19">
        <f t="shared" si="1"/>
      </c>
      <c r="E17" s="20">
        <f t="shared" si="2"/>
      </c>
      <c r="F17" s="47">
        <f>B17+(ROWS(B$3:B17)/1000*(B17&lt;&gt;0))</f>
        <v>0</v>
      </c>
      <c r="G17" s="48" t="e">
        <f>MATCH(SMALL(F:F,COUNTIF(F:F,0)+ROWS(F$3:F17)),F:F,0)</f>
        <v>#NUM!</v>
      </c>
      <c r="H17" s="48" t="e">
        <f ca="1">OFFSET($A$2,MATCH(INDEX(F:F,SMALL(OFFSET(G$3,0,0,COUNTIF(F:F,"&gt;0"),1),ROWS(F$3:F17)),1),F$3:F$17,0),1,1,1)</f>
        <v>#REF!</v>
      </c>
      <c r="I17" s="48" t="e">
        <f ca="1">OFFSET(A$2,MATCH(INDEX(F:F,SMALL(OFFSET(G$3,0,0,COUNTIF(F:F,"&gt;0"),1),ROWS(F$3:F17)),1),F$3:F$17,0),0,1,1)</f>
        <v>#REF!</v>
      </c>
      <c r="J17" s="48"/>
      <c r="K17" s="43"/>
    </row>
    <row r="18" spans="1:11" ht="18.75" customHeight="1" thickBot="1">
      <c r="A18" s="35" t="s">
        <v>4</v>
      </c>
      <c r="B18" s="21">
        <f>SUM(B3:B17)</f>
        <v>0</v>
      </c>
      <c r="C18" s="36" t="s">
        <v>5</v>
      </c>
      <c r="D18" s="21">
        <f>SUM(D3:D17)</f>
        <v>0</v>
      </c>
      <c r="E18" s="36" t="s">
        <v>5</v>
      </c>
      <c r="F18" s="49"/>
      <c r="G18" s="50"/>
      <c r="H18" s="50"/>
      <c r="I18" s="50"/>
      <c r="J18" s="50"/>
      <c r="K18" s="43"/>
    </row>
    <row r="19" spans="1:11" ht="13.5" thickTop="1">
      <c r="A19" s="42"/>
      <c r="B19" s="42"/>
      <c r="C19" s="42"/>
      <c r="D19" s="42"/>
      <c r="E19" s="42"/>
      <c r="F19" s="43"/>
      <c r="G19" s="43"/>
      <c r="H19" s="43"/>
      <c r="I19" s="43"/>
      <c r="J19" s="43"/>
      <c r="K19" s="43"/>
    </row>
    <row r="23" spans="1:10" ht="12.75">
      <c r="A23" s="5"/>
      <c r="B23" s="6"/>
      <c r="F23" s="28"/>
      <c r="G23" s="28"/>
      <c r="H23" s="28"/>
      <c r="I23" s="28"/>
      <c r="J23" s="28"/>
    </row>
    <row r="25" ht="12.75">
      <c r="E25" s="27"/>
    </row>
  </sheetData>
  <sheetProtection sheet="1" objects="1" scenarios="1"/>
  <mergeCells count="1">
    <mergeCell ref="A1:E1"/>
  </mergeCells>
  <dataValidations count="2">
    <dataValidation type="decimal" operator="greaterThanOrEqual" allowBlank="1" showErrorMessage="1" errorTitle="Data Validation" sqref="F23:J23 B23">
      <formula1>0</formula1>
    </dataValidation>
    <dataValidation type="decimal" operator="greaterThanOrEqual" allowBlank="1" showErrorMessage="1" errorTitle="Data Validation" error="Input must be a number that is greater than or equal to 0!" sqref="F3:J17 B3:B17">
      <formula1>0</formula1>
    </dataValidation>
  </dataValidations>
  <printOptions/>
  <pageMargins left="0.25" right="0.25" top="0.25" bottom="0.25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8.140625" style="1" customWidth="1"/>
    <col min="2" max="2" width="20.7109375" style="1" customWidth="1"/>
    <col min="3" max="3" width="6.7109375" style="1" customWidth="1"/>
    <col min="4" max="4" width="9.00390625" style="1" customWidth="1"/>
    <col min="5" max="5" width="28.140625" style="1" customWidth="1"/>
    <col min="6" max="6" width="20.7109375" style="1" customWidth="1"/>
    <col min="7" max="7" width="6.7109375" style="1" customWidth="1"/>
    <col min="8" max="8" width="2.8515625" style="1" customWidth="1"/>
    <col min="9" max="9" width="10.421875" style="1" customWidth="1"/>
    <col min="10" max="10" width="7.421875" style="1" customWidth="1"/>
    <col min="11" max="11" width="11.57421875" style="1" customWidth="1"/>
    <col min="12" max="12" width="19.28125" style="1" customWidth="1"/>
    <col min="13" max="16384" width="9.140625" style="1" customWidth="1"/>
  </cols>
  <sheetData>
    <row r="1" spans="1:8" ht="22.5" customHeight="1" thickBot="1">
      <c r="A1" s="58" t="s">
        <v>15</v>
      </c>
      <c r="B1" s="59"/>
      <c r="C1" s="59"/>
      <c r="D1" s="68"/>
      <c r="E1" s="59"/>
      <c r="F1" s="59"/>
      <c r="G1" s="60"/>
      <c r="H1" s="42"/>
    </row>
    <row r="2" spans="1:8" ht="22.5" customHeight="1" thickBot="1">
      <c r="A2" s="90" t="s">
        <v>14</v>
      </c>
      <c r="B2" s="91"/>
      <c r="C2" s="92"/>
      <c r="D2" s="93"/>
      <c r="E2" s="90" t="s">
        <v>12</v>
      </c>
      <c r="F2" s="91"/>
      <c r="G2" s="92"/>
      <c r="H2" s="42"/>
    </row>
    <row r="3" spans="1:8" ht="22.5" customHeight="1" thickBot="1">
      <c r="A3" s="2" t="s">
        <v>16</v>
      </c>
      <c r="B3" s="3">
        <f>F3+B23</f>
        <v>0</v>
      </c>
      <c r="C3" s="4" t="s">
        <v>5</v>
      </c>
      <c r="D3" s="93"/>
      <c r="E3" s="2" t="s">
        <v>16</v>
      </c>
      <c r="F3" s="3">
        <f>WasteDisposal!B24</f>
        <v>0</v>
      </c>
      <c r="G3" s="4" t="s">
        <v>5</v>
      </c>
      <c r="H3" s="42"/>
    </row>
    <row r="4" spans="1:8" ht="12.75">
      <c r="A4" s="69"/>
      <c r="B4" s="70"/>
      <c r="C4" s="71"/>
      <c r="D4" s="93"/>
      <c r="E4" s="69"/>
      <c r="F4" s="70"/>
      <c r="G4" s="71"/>
      <c r="H4" s="42"/>
    </row>
    <row r="5" spans="1:8" ht="12.75">
      <c r="A5" s="72"/>
      <c r="B5" s="73"/>
      <c r="C5" s="74"/>
      <c r="D5" s="93"/>
      <c r="E5" s="72"/>
      <c r="F5" s="73"/>
      <c r="G5" s="74"/>
      <c r="H5" s="42"/>
    </row>
    <row r="6" spans="1:8" ht="12.75">
      <c r="A6" s="72"/>
      <c r="B6" s="73"/>
      <c r="C6" s="74"/>
      <c r="D6" s="93"/>
      <c r="E6" s="72"/>
      <c r="F6" s="73"/>
      <c r="G6" s="74"/>
      <c r="H6" s="42"/>
    </row>
    <row r="7" spans="1:8" ht="12.75">
      <c r="A7" s="72"/>
      <c r="B7" s="73"/>
      <c r="C7" s="74"/>
      <c r="D7" s="93"/>
      <c r="E7" s="72"/>
      <c r="F7" s="73"/>
      <c r="G7" s="74"/>
      <c r="H7" s="42"/>
    </row>
    <row r="8" spans="1:8" ht="12.75">
      <c r="A8" s="72"/>
      <c r="B8" s="73"/>
      <c r="C8" s="74"/>
      <c r="D8" s="93"/>
      <c r="E8" s="72"/>
      <c r="F8" s="73"/>
      <c r="G8" s="74"/>
      <c r="H8" s="42"/>
    </row>
    <row r="9" spans="1:8" ht="12.75">
      <c r="A9" s="72"/>
      <c r="B9" s="73"/>
      <c r="C9" s="74"/>
      <c r="D9" s="93"/>
      <c r="E9" s="72"/>
      <c r="F9" s="73"/>
      <c r="G9" s="74"/>
      <c r="H9" s="42"/>
    </row>
    <row r="10" spans="1:8" ht="12.75">
      <c r="A10" s="72"/>
      <c r="B10" s="73"/>
      <c r="C10" s="74"/>
      <c r="D10" s="93"/>
      <c r="E10" s="72"/>
      <c r="F10" s="73"/>
      <c r="G10" s="74"/>
      <c r="H10" s="42"/>
    </row>
    <row r="11" spans="1:8" ht="12.75">
      <c r="A11" s="72"/>
      <c r="B11" s="73"/>
      <c r="C11" s="74"/>
      <c r="D11" s="93"/>
      <c r="E11" s="72"/>
      <c r="F11" s="73"/>
      <c r="G11" s="74"/>
      <c r="H11" s="42"/>
    </row>
    <row r="12" spans="1:8" ht="12.75">
      <c r="A12" s="72"/>
      <c r="B12" s="73"/>
      <c r="C12" s="74"/>
      <c r="D12" s="93"/>
      <c r="E12" s="72"/>
      <c r="F12" s="73"/>
      <c r="G12" s="74"/>
      <c r="H12" s="42"/>
    </row>
    <row r="13" spans="1:8" ht="12.75">
      <c r="A13" s="72"/>
      <c r="B13" s="73"/>
      <c r="C13" s="74"/>
      <c r="D13" s="93"/>
      <c r="E13" s="72"/>
      <c r="F13" s="73"/>
      <c r="G13" s="74"/>
      <c r="H13" s="42"/>
    </row>
    <row r="14" spans="1:8" ht="12.75">
      <c r="A14" s="72"/>
      <c r="B14" s="73"/>
      <c r="C14" s="74"/>
      <c r="D14" s="93"/>
      <c r="E14" s="72"/>
      <c r="F14" s="73"/>
      <c r="G14" s="74"/>
      <c r="H14" s="42"/>
    </row>
    <row r="15" spans="1:8" ht="12.75">
      <c r="A15" s="72"/>
      <c r="B15" s="73"/>
      <c r="C15" s="74"/>
      <c r="D15" s="93"/>
      <c r="E15" s="72"/>
      <c r="F15" s="73"/>
      <c r="G15" s="74"/>
      <c r="H15" s="42"/>
    </row>
    <row r="16" spans="1:8" ht="12.75">
      <c r="A16" s="72"/>
      <c r="B16" s="73"/>
      <c r="C16" s="74"/>
      <c r="D16" s="93"/>
      <c r="E16" s="72"/>
      <c r="F16" s="73"/>
      <c r="G16" s="74"/>
      <c r="H16" s="42"/>
    </row>
    <row r="17" spans="1:8" ht="12.75">
      <c r="A17" s="72"/>
      <c r="B17" s="73"/>
      <c r="C17" s="74"/>
      <c r="D17" s="93"/>
      <c r="E17" s="72"/>
      <c r="F17" s="73"/>
      <c r="G17" s="74"/>
      <c r="H17" s="42"/>
    </row>
    <row r="18" spans="1:8" ht="12.75">
      <c r="A18" s="72"/>
      <c r="B18" s="73"/>
      <c r="C18" s="74"/>
      <c r="D18" s="93"/>
      <c r="E18" s="72"/>
      <c r="F18" s="73"/>
      <c r="G18" s="74"/>
      <c r="H18" s="42"/>
    </row>
    <row r="19" spans="1:8" ht="12.75">
      <c r="A19" s="72"/>
      <c r="B19" s="73"/>
      <c r="C19" s="74"/>
      <c r="D19" s="93"/>
      <c r="E19" s="72"/>
      <c r="F19" s="73"/>
      <c r="G19" s="74"/>
      <c r="H19" s="42"/>
    </row>
    <row r="20" spans="1:8" ht="12.75">
      <c r="A20" s="72"/>
      <c r="B20" s="73"/>
      <c r="C20" s="74"/>
      <c r="D20" s="93"/>
      <c r="E20" s="72"/>
      <c r="F20" s="73"/>
      <c r="G20" s="74"/>
      <c r="H20" s="42"/>
    </row>
    <row r="21" spans="1:8" ht="13.5" thickBot="1">
      <c r="A21" s="75"/>
      <c r="B21" s="76"/>
      <c r="C21" s="77"/>
      <c r="D21" s="93"/>
      <c r="E21" s="75"/>
      <c r="F21" s="76"/>
      <c r="G21" s="77"/>
      <c r="H21" s="42"/>
    </row>
    <row r="22" spans="1:8" ht="22.5" customHeight="1" thickBot="1">
      <c r="A22" s="87" t="s">
        <v>13</v>
      </c>
      <c r="B22" s="88"/>
      <c r="C22" s="89"/>
      <c r="D22" s="93"/>
      <c r="E22" s="95"/>
      <c r="F22" s="95"/>
      <c r="G22" s="96"/>
      <c r="H22" s="42"/>
    </row>
    <row r="23" spans="1:8" ht="22.5" customHeight="1" thickBot="1">
      <c r="A23" s="2" t="s">
        <v>16</v>
      </c>
      <c r="B23" s="3">
        <f>Recycling!B18</f>
        <v>0</v>
      </c>
      <c r="C23" s="4" t="s">
        <v>5</v>
      </c>
      <c r="D23" s="93"/>
      <c r="E23" s="95"/>
      <c r="F23" s="95"/>
      <c r="G23" s="96"/>
      <c r="H23" s="42"/>
    </row>
    <row r="24" spans="1:8" ht="12.75">
      <c r="A24" s="78"/>
      <c r="B24" s="79"/>
      <c r="C24" s="80"/>
      <c r="D24" s="93"/>
      <c r="E24" s="95"/>
      <c r="F24" s="95"/>
      <c r="G24" s="96"/>
      <c r="H24" s="42"/>
    </row>
    <row r="25" spans="1:8" ht="12.75">
      <c r="A25" s="81"/>
      <c r="B25" s="82"/>
      <c r="C25" s="83"/>
      <c r="D25" s="93"/>
      <c r="E25" s="95"/>
      <c r="F25" s="95"/>
      <c r="G25" s="96"/>
      <c r="H25" s="42"/>
    </row>
    <row r="26" spans="1:8" ht="12.75">
      <c r="A26" s="81"/>
      <c r="B26" s="82"/>
      <c r="C26" s="83"/>
      <c r="D26" s="93"/>
      <c r="E26" s="95"/>
      <c r="F26" s="95"/>
      <c r="G26" s="96"/>
      <c r="H26" s="42"/>
    </row>
    <row r="27" spans="1:8" ht="12.75">
      <c r="A27" s="81"/>
      <c r="B27" s="82"/>
      <c r="C27" s="83"/>
      <c r="D27" s="93"/>
      <c r="E27" s="95"/>
      <c r="F27" s="95"/>
      <c r="G27" s="96"/>
      <c r="H27" s="42"/>
    </row>
    <row r="28" spans="1:8" ht="12.75">
      <c r="A28" s="81"/>
      <c r="B28" s="82"/>
      <c r="C28" s="83"/>
      <c r="D28" s="93"/>
      <c r="E28" s="95"/>
      <c r="F28" s="95"/>
      <c r="G28" s="96"/>
      <c r="H28" s="42"/>
    </row>
    <row r="29" spans="1:8" ht="12.75">
      <c r="A29" s="81"/>
      <c r="B29" s="82"/>
      <c r="C29" s="83"/>
      <c r="D29" s="93"/>
      <c r="E29" s="95"/>
      <c r="F29" s="95"/>
      <c r="G29" s="96"/>
      <c r="H29" s="42"/>
    </row>
    <row r="30" spans="1:8" ht="12.75">
      <c r="A30" s="81"/>
      <c r="B30" s="82"/>
      <c r="C30" s="83"/>
      <c r="D30" s="93"/>
      <c r="E30" s="95"/>
      <c r="F30" s="95"/>
      <c r="G30" s="96"/>
      <c r="H30" s="42"/>
    </row>
    <row r="31" spans="1:8" ht="12.75">
      <c r="A31" s="81"/>
      <c r="B31" s="82"/>
      <c r="C31" s="83"/>
      <c r="D31" s="93"/>
      <c r="E31" s="95"/>
      <c r="F31" s="95"/>
      <c r="G31" s="96"/>
      <c r="H31" s="42"/>
    </row>
    <row r="32" spans="1:8" ht="12.75">
      <c r="A32" s="81"/>
      <c r="B32" s="82"/>
      <c r="C32" s="83"/>
      <c r="D32" s="93"/>
      <c r="E32" s="95"/>
      <c r="F32" s="95"/>
      <c r="G32" s="96"/>
      <c r="H32" s="42"/>
    </row>
    <row r="33" spans="1:8" ht="12.75">
      <c r="A33" s="81"/>
      <c r="B33" s="82"/>
      <c r="C33" s="83"/>
      <c r="D33" s="93"/>
      <c r="E33" s="95"/>
      <c r="F33" s="95"/>
      <c r="G33" s="96"/>
      <c r="H33" s="42"/>
    </row>
    <row r="34" spans="1:8" ht="12.75">
      <c r="A34" s="81"/>
      <c r="B34" s="82"/>
      <c r="C34" s="83"/>
      <c r="D34" s="93"/>
      <c r="E34" s="95"/>
      <c r="F34" s="95"/>
      <c r="G34" s="96"/>
      <c r="H34" s="42"/>
    </row>
    <row r="35" spans="1:8" ht="12.75">
      <c r="A35" s="81"/>
      <c r="B35" s="82"/>
      <c r="C35" s="83"/>
      <c r="D35" s="93"/>
      <c r="E35" s="95"/>
      <c r="F35" s="95"/>
      <c r="G35" s="96"/>
      <c r="H35" s="42"/>
    </row>
    <row r="36" spans="1:8" ht="12.75">
      <c r="A36" s="81"/>
      <c r="B36" s="82"/>
      <c r="C36" s="83"/>
      <c r="D36" s="93"/>
      <c r="E36" s="95"/>
      <c r="F36" s="95"/>
      <c r="G36" s="96"/>
      <c r="H36" s="42"/>
    </row>
    <row r="37" spans="1:8" ht="12.75">
      <c r="A37" s="81"/>
      <c r="B37" s="82"/>
      <c r="C37" s="83"/>
      <c r="D37" s="93"/>
      <c r="E37" s="95"/>
      <c r="F37" s="95"/>
      <c r="G37" s="96"/>
      <c r="H37" s="42"/>
    </row>
    <row r="38" spans="1:8" ht="12.75">
      <c r="A38" s="81"/>
      <c r="B38" s="82"/>
      <c r="C38" s="83"/>
      <c r="D38" s="93"/>
      <c r="E38" s="95"/>
      <c r="F38" s="95"/>
      <c r="G38" s="96"/>
      <c r="H38" s="42"/>
    </row>
    <row r="39" spans="1:8" ht="12.75">
      <c r="A39" s="81"/>
      <c r="B39" s="82"/>
      <c r="C39" s="83"/>
      <c r="D39" s="93"/>
      <c r="E39" s="95"/>
      <c r="F39" s="95"/>
      <c r="G39" s="96"/>
      <c r="H39" s="42"/>
    </row>
    <row r="40" spans="1:8" ht="12.75">
      <c r="A40" s="81"/>
      <c r="B40" s="82"/>
      <c r="C40" s="83"/>
      <c r="D40" s="93"/>
      <c r="E40" s="95"/>
      <c r="F40" s="95"/>
      <c r="G40" s="96"/>
      <c r="H40" s="42"/>
    </row>
    <row r="41" spans="1:8" ht="13.5" thickBot="1">
      <c r="A41" s="84"/>
      <c r="B41" s="85"/>
      <c r="C41" s="86"/>
      <c r="D41" s="94"/>
      <c r="E41" s="56"/>
      <c r="F41" s="56"/>
      <c r="G41" s="57"/>
      <c r="H41" s="42"/>
    </row>
    <row r="42" spans="1:8" ht="12.75">
      <c r="A42" s="42"/>
      <c r="B42" s="42"/>
      <c r="C42" s="42"/>
      <c r="D42" s="42"/>
      <c r="E42" s="42"/>
      <c r="F42" s="42"/>
      <c r="G42" s="42"/>
      <c r="H42" s="42"/>
    </row>
    <row r="46" spans="1:12" ht="12.75">
      <c r="A46" s="5"/>
      <c r="B46" s="6"/>
      <c r="C46" s="6"/>
      <c r="D46" s="6"/>
      <c r="H46" s="7"/>
      <c r="I46" s="6"/>
      <c r="J46" s="8"/>
      <c r="K46" s="6"/>
      <c r="L46" s="7"/>
    </row>
    <row r="48" ht="14.25">
      <c r="G48" s="9"/>
    </row>
  </sheetData>
  <sheetProtection sheet="1" objects="1" scenarios="1"/>
  <mergeCells count="9">
    <mergeCell ref="A1:G1"/>
    <mergeCell ref="A4:C21"/>
    <mergeCell ref="E4:G21"/>
    <mergeCell ref="A24:C41"/>
    <mergeCell ref="A22:C22"/>
    <mergeCell ref="E2:G2"/>
    <mergeCell ref="A2:C2"/>
    <mergeCell ref="D2:D41"/>
    <mergeCell ref="E22:G41"/>
  </mergeCells>
  <dataValidations count="2">
    <dataValidation type="decimal" operator="greaterThanOrEqual" allowBlank="1" showErrorMessage="1" errorTitle="Data Validation" sqref="B46:D46">
      <formula1>0</formula1>
    </dataValidation>
    <dataValidation type="decimal" operator="greaterThanOrEqual" allowBlank="1" showErrorMessage="1" errorTitle="Data Validation" error="Input must be a number that is greater than or equal to 0!" sqref="I4:I40">
      <formula1>0</formula1>
    </dataValidation>
  </dataValidations>
  <printOptions/>
  <pageMargins left="0.25" right="0.25" top="0.25" bottom="0.25" header="0.5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Leichty</dc:creator>
  <cp:keywords/>
  <dc:description/>
  <cp:lastModifiedBy>Sundin, Elizabeth</cp:lastModifiedBy>
  <cp:lastPrinted>2003-10-02T15:49:15Z</cp:lastPrinted>
  <dcterms:created xsi:type="dcterms:W3CDTF">2003-08-06T13:31:56Z</dcterms:created>
  <dcterms:modified xsi:type="dcterms:W3CDTF">2016-03-17T18:00:11Z</dcterms:modified>
  <cp:category/>
  <cp:version/>
  <cp:contentType/>
  <cp:contentStatus/>
</cp:coreProperties>
</file>