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0808f03ec014.aa.ad.epa.gov\user$\cweinber\Desktop\My Docs\Web\LCR\"/>
    </mc:Choice>
  </mc:AlternateContent>
  <bookViews>
    <workbookView xWindow="360" yWindow="75" windowWidth="19320" windowHeight="9975"/>
  </bookViews>
  <sheets>
    <sheet name="Sheet1" sheetId="1" r:id="rId1"/>
  </sheets>
  <definedNames>
    <definedName name="CuData">Sheet1!$B$8:$B$127</definedName>
    <definedName name="PbData">Sheet1!$C$8:$C$127</definedName>
  </definedNames>
  <calcPr calcId="152511"/>
</workbook>
</file>

<file path=xl/calcChain.xml><?xml version="1.0" encoding="utf-8"?>
<calcChain xmlns="http://schemas.openxmlformats.org/spreadsheetml/2006/main">
  <c r="G7" i="1" l="1"/>
  <c r="F7" i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J15" i="1" l="1"/>
  <c r="J16" i="1" l="1"/>
  <c r="J17" i="1" s="1"/>
  <c r="I16" i="1"/>
  <c r="J8" i="1"/>
  <c r="I17" i="1" l="1"/>
  <c r="I18" i="1"/>
  <c r="J18" i="1"/>
  <c r="J19" i="1" s="1"/>
  <c r="I9" i="1"/>
  <c r="J9" i="1"/>
  <c r="J10" i="1" s="1"/>
  <c r="J11" i="1" l="1"/>
  <c r="J12" i="1" s="1"/>
  <c r="I10" i="1"/>
  <c r="I11" i="1"/>
</calcChain>
</file>

<file path=xl/sharedStrings.xml><?xml version="1.0" encoding="utf-8"?>
<sst xmlns="http://schemas.openxmlformats.org/spreadsheetml/2006/main" count="12" uniqueCount="12">
  <si>
    <t>Cu mg/L</t>
  </si>
  <si>
    <t>Pb mg/L</t>
  </si>
  <si>
    <t>90th% Cu</t>
  </si>
  <si>
    <t>90th% Pb</t>
  </si>
  <si>
    <t>#Cu Obs</t>
  </si>
  <si>
    <t>#Pb Obs</t>
  </si>
  <si>
    <t>Rank</t>
  </si>
  <si>
    <t>Monitoring  Period:  ______________________________</t>
  </si>
  <si>
    <t>PWS Name: _____________________________________</t>
  </si>
  <si>
    <t>PWS ID: _________________________________________</t>
  </si>
  <si>
    <t>Sample #</t>
  </si>
  <si>
    <t>Enter your sample results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</si>
</sst>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workbookViewId="0"/>
  </sheetViews>
  <sheetFormatPr defaultRowHeight="15" x14ac:dyDescent="0.25"/>
  <cols>
    <col min="1" max="1" width="9.28515625" style="9" customWidth="1"/>
    <col min="2" max="2" width="10.140625" style="15" customWidth="1"/>
    <col min="3" max="3" width="9.7109375" style="15" customWidth="1"/>
    <col min="5" max="5" width="7.28515625" style="9" customWidth="1"/>
    <col min="6" max="7" width="9.140625" style="15"/>
  </cols>
  <sheetData>
    <row r="1" spans="1:10" ht="30" customHeight="1" x14ac:dyDescent="0.25">
      <c r="A1" s="7" t="s">
        <v>9</v>
      </c>
      <c r="B1" s="3"/>
      <c r="C1" s="3"/>
      <c r="D1" s="5"/>
      <c r="E1" s="4"/>
      <c r="F1" s="3"/>
      <c r="G1" s="3"/>
    </row>
    <row r="2" spans="1:10" ht="30" customHeight="1" x14ac:dyDescent="0.25">
      <c r="A2" s="7" t="s">
        <v>8</v>
      </c>
      <c r="B2" s="3"/>
      <c r="C2" s="3"/>
      <c r="D2" s="6"/>
      <c r="E2" s="4"/>
      <c r="F2" s="3"/>
      <c r="G2" s="3"/>
    </row>
    <row r="3" spans="1:10" ht="30" customHeight="1" x14ac:dyDescent="0.25">
      <c r="A3" s="7" t="s">
        <v>7</v>
      </c>
      <c r="B3" s="3"/>
      <c r="C3" s="3"/>
      <c r="D3" s="5"/>
      <c r="E3" s="4"/>
      <c r="F3" s="3"/>
      <c r="G3" s="3"/>
    </row>
    <row r="4" spans="1:10" x14ac:dyDescent="0.25">
      <c r="A4" s="5"/>
      <c r="B4" s="3"/>
      <c r="C4" s="3"/>
      <c r="D4" s="5"/>
      <c r="E4" s="4"/>
      <c r="F4" s="3"/>
      <c r="G4" s="3"/>
    </row>
    <row r="5" spans="1:10" x14ac:dyDescent="0.25">
      <c r="A5" s="5"/>
      <c r="B5" s="3"/>
      <c r="C5" s="3"/>
      <c r="D5" s="5"/>
      <c r="E5" s="4"/>
      <c r="F5" s="3"/>
      <c r="G5" s="3"/>
    </row>
    <row r="6" spans="1:10" x14ac:dyDescent="0.25">
      <c r="A6" s="4" t="s">
        <v>11</v>
      </c>
      <c r="B6" s="3"/>
      <c r="C6" s="3"/>
      <c r="D6" s="2"/>
      <c r="E6" s="4"/>
      <c r="F6" s="3"/>
      <c r="G6" s="3"/>
    </row>
    <row r="7" spans="1:10" x14ac:dyDescent="0.25">
      <c r="A7" s="8" t="s">
        <v>10</v>
      </c>
      <c r="B7" s="24" t="s">
        <v>0</v>
      </c>
      <c r="C7" s="24" t="s">
        <v>1</v>
      </c>
      <c r="E7" s="22" t="s">
        <v>6</v>
      </c>
      <c r="F7" s="24" t="str">
        <f>B7</f>
        <v>Cu mg/L</v>
      </c>
      <c r="G7" s="23" t="str">
        <f>C7</f>
        <v>Pb mg/L</v>
      </c>
    </row>
    <row r="8" spans="1:10" x14ac:dyDescent="0.25">
      <c r="A8" s="10">
        <v>1</v>
      </c>
      <c r="B8" s="16"/>
      <c r="C8" s="16"/>
      <c r="E8" s="20">
        <v>1</v>
      </c>
      <c r="F8" s="21" t="str">
        <f t="shared" ref="F8:F39" si="0">IF(E8&lt;=COUNT(CuData),SMALL(CuData,E8),"")</f>
        <v/>
      </c>
      <c r="G8" s="21" t="str">
        <f t="shared" ref="G8:G39" si="1">IF(E8&lt;=COUNT(PbData),SMALL(PbData,E8),"")</f>
        <v/>
      </c>
      <c r="I8" t="s">
        <v>4</v>
      </c>
      <c r="J8">
        <f>COUNT(CuData)</f>
        <v>0</v>
      </c>
    </row>
    <row r="9" spans="1:10" x14ac:dyDescent="0.25">
      <c r="A9" s="11">
        <v>2</v>
      </c>
      <c r="B9" s="17"/>
      <c r="C9" s="17"/>
      <c r="E9" s="11">
        <v>2</v>
      </c>
      <c r="F9" s="13" t="str">
        <f t="shared" si="0"/>
        <v/>
      </c>
      <c r="G9" s="13" t="str">
        <f t="shared" si="1"/>
        <v/>
      </c>
      <c r="I9" t="str">
        <f>"0.9 * "&amp;J8</f>
        <v>0.9 * 0</v>
      </c>
      <c r="J9">
        <f>0.9*J8</f>
        <v>0</v>
      </c>
    </row>
    <row r="10" spans="1:10" x14ac:dyDescent="0.25">
      <c r="A10" s="11">
        <v>3</v>
      </c>
      <c r="B10" s="17"/>
      <c r="C10" s="17"/>
      <c r="E10" s="11">
        <v>3</v>
      </c>
      <c r="F10" s="13" t="str">
        <f t="shared" si="0"/>
        <v/>
      </c>
      <c r="G10" s="13" t="str">
        <f t="shared" si="1"/>
        <v/>
      </c>
      <c r="I10" t="str">
        <f>"Cu #"&amp;ROUNDDOWN(J9,0)</f>
        <v>Cu #0</v>
      </c>
      <c r="J10" t="str">
        <f>IF(J8&gt;0,SMALL(CuData,ROUNDDOWN(J9,0)),"")</f>
        <v/>
      </c>
    </row>
    <row r="11" spans="1:10" x14ac:dyDescent="0.25">
      <c r="A11" s="11">
        <v>4</v>
      </c>
      <c r="B11" s="17"/>
      <c r="C11" s="17"/>
      <c r="E11" s="11">
        <v>4</v>
      </c>
      <c r="F11" s="13" t="str">
        <f t="shared" si="0"/>
        <v/>
      </c>
      <c r="G11" s="13" t="str">
        <f t="shared" si="1"/>
        <v/>
      </c>
      <c r="I11" t="str">
        <f>"Cu #"&amp;ROUNDUP(J9,0)</f>
        <v>Cu #0</v>
      </c>
      <c r="J11" t="str">
        <f>IF(J8&gt;0,SMALL(CuData,ROUNDUP(J9,0)),"")</f>
        <v/>
      </c>
    </row>
    <row r="12" spans="1:10" x14ac:dyDescent="0.25">
      <c r="A12" s="11">
        <v>5</v>
      </c>
      <c r="B12" s="17"/>
      <c r="C12" s="17"/>
      <c r="E12" s="11">
        <v>5</v>
      </c>
      <c r="F12" s="13" t="str">
        <f t="shared" si="0"/>
        <v/>
      </c>
      <c r="G12" s="13" t="str">
        <f t="shared" si="1"/>
        <v/>
      </c>
      <c r="I12" s="1" t="s">
        <v>2</v>
      </c>
      <c r="J12" s="1" t="str">
        <f>IF(J8&gt;0,J10+MOD(J9,1)*(J11-J10),"")</f>
        <v/>
      </c>
    </row>
    <row r="13" spans="1:10" x14ac:dyDescent="0.25">
      <c r="A13" s="11">
        <v>6</v>
      </c>
      <c r="B13" s="17"/>
      <c r="C13" s="17"/>
      <c r="E13" s="11">
        <v>6</v>
      </c>
      <c r="F13" s="13" t="str">
        <f t="shared" si="0"/>
        <v/>
      </c>
      <c r="G13" s="13" t="str">
        <f t="shared" si="1"/>
        <v/>
      </c>
    </row>
    <row r="14" spans="1:10" x14ac:dyDescent="0.25">
      <c r="A14" s="11">
        <v>7</v>
      </c>
      <c r="B14" s="17"/>
      <c r="C14" s="17"/>
      <c r="E14" s="11">
        <v>7</v>
      </c>
      <c r="F14" s="13" t="str">
        <f t="shared" si="0"/>
        <v/>
      </c>
      <c r="G14" s="13" t="str">
        <f t="shared" si="1"/>
        <v/>
      </c>
    </row>
    <row r="15" spans="1:10" x14ac:dyDescent="0.25">
      <c r="A15" s="11">
        <v>8</v>
      </c>
      <c r="B15" s="17"/>
      <c r="C15" s="17"/>
      <c r="E15" s="11">
        <v>8</v>
      </c>
      <c r="F15" s="13" t="str">
        <f t="shared" si="0"/>
        <v/>
      </c>
      <c r="G15" s="13" t="str">
        <f t="shared" si="1"/>
        <v/>
      </c>
      <c r="I15" t="s">
        <v>5</v>
      </c>
      <c r="J15">
        <f>COUNT(PbData)</f>
        <v>0</v>
      </c>
    </row>
    <row r="16" spans="1:10" x14ac:dyDescent="0.25">
      <c r="A16" s="11">
        <v>9</v>
      </c>
      <c r="B16" s="17"/>
      <c r="C16" s="17"/>
      <c r="E16" s="11">
        <v>9</v>
      </c>
      <c r="F16" s="13" t="str">
        <f t="shared" si="0"/>
        <v/>
      </c>
      <c r="G16" s="13" t="str">
        <f t="shared" si="1"/>
        <v/>
      </c>
      <c r="I16" t="str">
        <f>"0.9 * "&amp;J15</f>
        <v>0.9 * 0</v>
      </c>
      <c r="J16">
        <f>0.9*J15</f>
        <v>0</v>
      </c>
    </row>
    <row r="17" spans="1:10" x14ac:dyDescent="0.25">
      <c r="A17" s="11">
        <v>10</v>
      </c>
      <c r="B17" s="17"/>
      <c r="C17" s="17"/>
      <c r="E17" s="11">
        <v>10</v>
      </c>
      <c r="F17" s="13" t="str">
        <f t="shared" si="0"/>
        <v/>
      </c>
      <c r="G17" s="13" t="str">
        <f t="shared" si="1"/>
        <v/>
      </c>
      <c r="I17" t="str">
        <f>"Pb #"&amp;ROUNDDOWN(J16,0)</f>
        <v>Pb #0</v>
      </c>
      <c r="J17" t="str">
        <f>IF(J15&gt;0,SMALL(PbData,ROUNDDOWN(J16,0)),"")</f>
        <v/>
      </c>
    </row>
    <row r="18" spans="1:10" x14ac:dyDescent="0.25">
      <c r="A18" s="11">
        <v>11</v>
      </c>
      <c r="B18" s="18"/>
      <c r="C18" s="18"/>
      <c r="E18" s="11">
        <v>11</v>
      </c>
      <c r="F18" s="13" t="str">
        <f t="shared" si="0"/>
        <v/>
      </c>
      <c r="G18" s="13" t="str">
        <f t="shared" si="1"/>
        <v/>
      </c>
      <c r="I18" t="str">
        <f>"Pb #"&amp;ROUNDUP(J16,0)</f>
        <v>Pb #0</v>
      </c>
      <c r="J18" t="str">
        <f>IF(J15&gt;0,SMALL(PbData,ROUNDUP(J16,0)),"")</f>
        <v/>
      </c>
    </row>
    <row r="19" spans="1:10" x14ac:dyDescent="0.25">
      <c r="A19" s="11">
        <v>12</v>
      </c>
      <c r="B19" s="18"/>
      <c r="C19" s="18"/>
      <c r="E19" s="11">
        <v>12</v>
      </c>
      <c r="F19" s="13" t="str">
        <f t="shared" si="0"/>
        <v/>
      </c>
      <c r="G19" s="13" t="str">
        <f t="shared" si="1"/>
        <v/>
      </c>
      <c r="I19" s="1" t="s">
        <v>3</v>
      </c>
      <c r="J19" s="1" t="str">
        <f>IF(J15&gt;0,J17+MOD(J16,1)*(J18-J17),"")</f>
        <v/>
      </c>
    </row>
    <row r="20" spans="1:10" x14ac:dyDescent="0.25">
      <c r="A20" s="11">
        <v>13</v>
      </c>
      <c r="B20" s="18"/>
      <c r="C20" s="18"/>
      <c r="E20" s="11">
        <v>13</v>
      </c>
      <c r="F20" s="13" t="str">
        <f t="shared" si="0"/>
        <v/>
      </c>
      <c r="G20" s="13" t="str">
        <f t="shared" si="1"/>
        <v/>
      </c>
    </row>
    <row r="21" spans="1:10" x14ac:dyDescent="0.25">
      <c r="A21" s="11">
        <v>14</v>
      </c>
      <c r="B21" s="18"/>
      <c r="C21" s="18"/>
      <c r="E21" s="11">
        <v>14</v>
      </c>
      <c r="F21" s="13" t="str">
        <f t="shared" si="0"/>
        <v/>
      </c>
      <c r="G21" s="13" t="str">
        <f t="shared" si="1"/>
        <v/>
      </c>
    </row>
    <row r="22" spans="1:10" x14ac:dyDescent="0.25">
      <c r="A22" s="11">
        <v>15</v>
      </c>
      <c r="B22" s="18"/>
      <c r="C22" s="18"/>
      <c r="E22" s="11">
        <v>15</v>
      </c>
      <c r="F22" s="13" t="str">
        <f t="shared" si="0"/>
        <v/>
      </c>
      <c r="G22" s="13" t="str">
        <f t="shared" si="1"/>
        <v/>
      </c>
    </row>
    <row r="23" spans="1:10" x14ac:dyDescent="0.25">
      <c r="A23" s="11">
        <v>16</v>
      </c>
      <c r="B23" s="18"/>
      <c r="C23" s="18"/>
      <c r="E23" s="11">
        <v>16</v>
      </c>
      <c r="F23" s="13" t="str">
        <f t="shared" si="0"/>
        <v/>
      </c>
      <c r="G23" s="13" t="str">
        <f t="shared" si="1"/>
        <v/>
      </c>
    </row>
    <row r="24" spans="1:10" x14ac:dyDescent="0.25">
      <c r="A24" s="11">
        <v>17</v>
      </c>
      <c r="B24" s="18"/>
      <c r="C24" s="18"/>
      <c r="E24" s="11">
        <v>17</v>
      </c>
      <c r="F24" s="13" t="str">
        <f t="shared" si="0"/>
        <v/>
      </c>
      <c r="G24" s="13" t="str">
        <f t="shared" si="1"/>
        <v/>
      </c>
    </row>
    <row r="25" spans="1:10" x14ac:dyDescent="0.25">
      <c r="A25" s="11">
        <v>18</v>
      </c>
      <c r="B25" s="18"/>
      <c r="C25" s="18"/>
      <c r="E25" s="11">
        <v>18</v>
      </c>
      <c r="F25" s="13" t="str">
        <f t="shared" si="0"/>
        <v/>
      </c>
      <c r="G25" s="13" t="str">
        <f t="shared" si="1"/>
        <v/>
      </c>
    </row>
    <row r="26" spans="1:10" x14ac:dyDescent="0.25">
      <c r="A26" s="11">
        <v>19</v>
      </c>
      <c r="B26" s="18"/>
      <c r="C26" s="18"/>
      <c r="E26" s="11">
        <v>19</v>
      </c>
      <c r="F26" s="13" t="str">
        <f t="shared" si="0"/>
        <v/>
      </c>
      <c r="G26" s="13" t="str">
        <f t="shared" si="1"/>
        <v/>
      </c>
    </row>
    <row r="27" spans="1:10" x14ac:dyDescent="0.25">
      <c r="A27" s="11">
        <v>20</v>
      </c>
      <c r="B27" s="18"/>
      <c r="C27" s="18"/>
      <c r="E27" s="11">
        <v>20</v>
      </c>
      <c r="F27" s="13" t="str">
        <f t="shared" si="0"/>
        <v/>
      </c>
      <c r="G27" s="13" t="str">
        <f t="shared" si="1"/>
        <v/>
      </c>
    </row>
    <row r="28" spans="1:10" x14ac:dyDescent="0.25">
      <c r="A28" s="11">
        <v>21</v>
      </c>
      <c r="B28" s="18"/>
      <c r="C28" s="18"/>
      <c r="E28" s="11">
        <v>21</v>
      </c>
      <c r="F28" s="13" t="str">
        <f t="shared" si="0"/>
        <v/>
      </c>
      <c r="G28" s="13" t="str">
        <f t="shared" si="1"/>
        <v/>
      </c>
    </row>
    <row r="29" spans="1:10" x14ac:dyDescent="0.25">
      <c r="A29" s="11">
        <v>22</v>
      </c>
      <c r="B29" s="18"/>
      <c r="C29" s="18"/>
      <c r="E29" s="11">
        <v>22</v>
      </c>
      <c r="F29" s="13" t="str">
        <f t="shared" si="0"/>
        <v/>
      </c>
      <c r="G29" s="13" t="str">
        <f t="shared" si="1"/>
        <v/>
      </c>
    </row>
    <row r="30" spans="1:10" x14ac:dyDescent="0.25">
      <c r="A30" s="11">
        <v>23</v>
      </c>
      <c r="B30" s="18"/>
      <c r="C30" s="18"/>
      <c r="E30" s="11">
        <v>23</v>
      </c>
      <c r="F30" s="13" t="str">
        <f t="shared" si="0"/>
        <v/>
      </c>
      <c r="G30" s="13" t="str">
        <f t="shared" si="1"/>
        <v/>
      </c>
    </row>
    <row r="31" spans="1:10" x14ac:dyDescent="0.25">
      <c r="A31" s="11">
        <v>24</v>
      </c>
      <c r="B31" s="18"/>
      <c r="C31" s="18"/>
      <c r="E31" s="11">
        <v>24</v>
      </c>
      <c r="F31" s="13" t="str">
        <f t="shared" si="0"/>
        <v/>
      </c>
      <c r="G31" s="13" t="str">
        <f t="shared" si="1"/>
        <v/>
      </c>
    </row>
    <row r="32" spans="1:10" x14ac:dyDescent="0.25">
      <c r="A32" s="11">
        <v>25</v>
      </c>
      <c r="B32" s="18"/>
      <c r="C32" s="18"/>
      <c r="E32" s="11">
        <v>25</v>
      </c>
      <c r="F32" s="13" t="str">
        <f t="shared" si="0"/>
        <v/>
      </c>
      <c r="G32" s="13" t="str">
        <f t="shared" si="1"/>
        <v/>
      </c>
    </row>
    <row r="33" spans="1:7" x14ac:dyDescent="0.25">
      <c r="A33" s="11">
        <v>26</v>
      </c>
      <c r="B33" s="18"/>
      <c r="C33" s="18"/>
      <c r="E33" s="11">
        <v>26</v>
      </c>
      <c r="F33" s="13" t="str">
        <f t="shared" si="0"/>
        <v/>
      </c>
      <c r="G33" s="13" t="str">
        <f t="shared" si="1"/>
        <v/>
      </c>
    </row>
    <row r="34" spans="1:7" x14ac:dyDescent="0.25">
      <c r="A34" s="11">
        <v>27</v>
      </c>
      <c r="B34" s="18"/>
      <c r="C34" s="18"/>
      <c r="E34" s="11">
        <v>27</v>
      </c>
      <c r="F34" s="13" t="str">
        <f t="shared" si="0"/>
        <v/>
      </c>
      <c r="G34" s="13" t="str">
        <f t="shared" si="1"/>
        <v/>
      </c>
    </row>
    <row r="35" spans="1:7" x14ac:dyDescent="0.25">
      <c r="A35" s="11">
        <v>28</v>
      </c>
      <c r="B35" s="18"/>
      <c r="C35" s="18"/>
      <c r="E35" s="11">
        <v>28</v>
      </c>
      <c r="F35" s="13" t="str">
        <f t="shared" si="0"/>
        <v/>
      </c>
      <c r="G35" s="13" t="str">
        <f t="shared" si="1"/>
        <v/>
      </c>
    </row>
    <row r="36" spans="1:7" x14ac:dyDescent="0.25">
      <c r="A36" s="11">
        <v>29</v>
      </c>
      <c r="B36" s="18"/>
      <c r="C36" s="18"/>
      <c r="E36" s="11">
        <v>29</v>
      </c>
      <c r="F36" s="13" t="str">
        <f t="shared" si="0"/>
        <v/>
      </c>
      <c r="G36" s="13" t="str">
        <f t="shared" si="1"/>
        <v/>
      </c>
    </row>
    <row r="37" spans="1:7" x14ac:dyDescent="0.25">
      <c r="A37" s="11">
        <v>30</v>
      </c>
      <c r="B37" s="18"/>
      <c r="C37" s="18"/>
      <c r="E37" s="11">
        <v>30</v>
      </c>
      <c r="F37" s="13" t="str">
        <f t="shared" si="0"/>
        <v/>
      </c>
      <c r="G37" s="13" t="str">
        <f t="shared" si="1"/>
        <v/>
      </c>
    </row>
    <row r="38" spans="1:7" x14ac:dyDescent="0.25">
      <c r="A38" s="11">
        <v>31</v>
      </c>
      <c r="B38" s="18"/>
      <c r="C38" s="18"/>
      <c r="E38" s="11">
        <v>31</v>
      </c>
      <c r="F38" s="13" t="str">
        <f t="shared" si="0"/>
        <v/>
      </c>
      <c r="G38" s="13" t="str">
        <f t="shared" si="1"/>
        <v/>
      </c>
    </row>
    <row r="39" spans="1:7" x14ac:dyDescent="0.25">
      <c r="A39" s="11">
        <v>32</v>
      </c>
      <c r="B39" s="18"/>
      <c r="C39" s="18"/>
      <c r="E39" s="11">
        <v>32</v>
      </c>
      <c r="F39" s="13" t="str">
        <f t="shared" si="0"/>
        <v/>
      </c>
      <c r="G39" s="13" t="str">
        <f t="shared" si="1"/>
        <v/>
      </c>
    </row>
    <row r="40" spans="1:7" x14ac:dyDescent="0.25">
      <c r="A40" s="11">
        <v>33</v>
      </c>
      <c r="B40" s="18"/>
      <c r="C40" s="18"/>
      <c r="E40" s="11">
        <v>33</v>
      </c>
      <c r="F40" s="13" t="str">
        <f t="shared" ref="F40:F71" si="2">IF(E40&lt;=COUNT(CuData),SMALL(CuData,E40),"")</f>
        <v/>
      </c>
      <c r="G40" s="13" t="str">
        <f t="shared" ref="G40:G71" si="3">IF(E40&lt;=COUNT(PbData),SMALL(PbData,E40),"")</f>
        <v/>
      </c>
    </row>
    <row r="41" spans="1:7" x14ac:dyDescent="0.25">
      <c r="A41" s="11">
        <v>34</v>
      </c>
      <c r="B41" s="18"/>
      <c r="C41" s="18"/>
      <c r="E41" s="11">
        <v>34</v>
      </c>
      <c r="F41" s="13" t="str">
        <f t="shared" si="2"/>
        <v/>
      </c>
      <c r="G41" s="13" t="str">
        <f t="shared" si="3"/>
        <v/>
      </c>
    </row>
    <row r="42" spans="1:7" x14ac:dyDescent="0.25">
      <c r="A42" s="11">
        <v>35</v>
      </c>
      <c r="B42" s="18"/>
      <c r="C42" s="18"/>
      <c r="E42" s="11">
        <v>35</v>
      </c>
      <c r="F42" s="13" t="str">
        <f t="shared" si="2"/>
        <v/>
      </c>
      <c r="G42" s="13" t="str">
        <f t="shared" si="3"/>
        <v/>
      </c>
    </row>
    <row r="43" spans="1:7" x14ac:dyDescent="0.25">
      <c r="A43" s="11">
        <v>36</v>
      </c>
      <c r="B43" s="18"/>
      <c r="C43" s="18"/>
      <c r="E43" s="11">
        <v>36</v>
      </c>
      <c r="F43" s="13" t="str">
        <f t="shared" si="2"/>
        <v/>
      </c>
      <c r="G43" s="13" t="str">
        <f t="shared" si="3"/>
        <v/>
      </c>
    </row>
    <row r="44" spans="1:7" x14ac:dyDescent="0.25">
      <c r="A44" s="11">
        <v>37</v>
      </c>
      <c r="B44" s="18"/>
      <c r="C44" s="18"/>
      <c r="E44" s="11">
        <v>37</v>
      </c>
      <c r="F44" s="13" t="str">
        <f t="shared" si="2"/>
        <v/>
      </c>
      <c r="G44" s="13" t="str">
        <f t="shared" si="3"/>
        <v/>
      </c>
    </row>
    <row r="45" spans="1:7" x14ac:dyDescent="0.25">
      <c r="A45" s="11">
        <v>38</v>
      </c>
      <c r="B45" s="18"/>
      <c r="C45" s="18"/>
      <c r="E45" s="11">
        <v>38</v>
      </c>
      <c r="F45" s="13" t="str">
        <f t="shared" si="2"/>
        <v/>
      </c>
      <c r="G45" s="13" t="str">
        <f t="shared" si="3"/>
        <v/>
      </c>
    </row>
    <row r="46" spans="1:7" x14ac:dyDescent="0.25">
      <c r="A46" s="11">
        <v>39</v>
      </c>
      <c r="B46" s="18"/>
      <c r="C46" s="18"/>
      <c r="E46" s="11">
        <v>39</v>
      </c>
      <c r="F46" s="13" t="str">
        <f t="shared" si="2"/>
        <v/>
      </c>
      <c r="G46" s="13" t="str">
        <f t="shared" si="3"/>
        <v/>
      </c>
    </row>
    <row r="47" spans="1:7" x14ac:dyDescent="0.25">
      <c r="A47" s="11">
        <v>40</v>
      </c>
      <c r="B47" s="18"/>
      <c r="C47" s="18"/>
      <c r="E47" s="11">
        <v>40</v>
      </c>
      <c r="F47" s="13" t="str">
        <f t="shared" si="2"/>
        <v/>
      </c>
      <c r="G47" s="13" t="str">
        <f t="shared" si="3"/>
        <v/>
      </c>
    </row>
    <row r="48" spans="1:7" x14ac:dyDescent="0.25">
      <c r="A48" s="11">
        <v>41</v>
      </c>
      <c r="B48" s="18"/>
      <c r="C48" s="18"/>
      <c r="E48" s="11">
        <v>41</v>
      </c>
      <c r="F48" s="13" t="str">
        <f t="shared" si="2"/>
        <v/>
      </c>
      <c r="G48" s="13" t="str">
        <f t="shared" si="3"/>
        <v/>
      </c>
    </row>
    <row r="49" spans="1:7" x14ac:dyDescent="0.25">
      <c r="A49" s="11">
        <v>42</v>
      </c>
      <c r="B49" s="18"/>
      <c r="C49" s="18"/>
      <c r="E49" s="11">
        <v>42</v>
      </c>
      <c r="F49" s="13" t="str">
        <f t="shared" si="2"/>
        <v/>
      </c>
      <c r="G49" s="13" t="str">
        <f t="shared" si="3"/>
        <v/>
      </c>
    </row>
    <row r="50" spans="1:7" x14ac:dyDescent="0.25">
      <c r="A50" s="11">
        <v>43</v>
      </c>
      <c r="B50" s="18"/>
      <c r="C50" s="18"/>
      <c r="E50" s="11">
        <v>43</v>
      </c>
      <c r="F50" s="13" t="str">
        <f t="shared" si="2"/>
        <v/>
      </c>
      <c r="G50" s="13" t="str">
        <f t="shared" si="3"/>
        <v/>
      </c>
    </row>
    <row r="51" spans="1:7" x14ac:dyDescent="0.25">
      <c r="A51" s="11">
        <v>44</v>
      </c>
      <c r="B51" s="18"/>
      <c r="C51" s="18"/>
      <c r="E51" s="11">
        <v>44</v>
      </c>
      <c r="F51" s="13" t="str">
        <f t="shared" si="2"/>
        <v/>
      </c>
      <c r="G51" s="13" t="str">
        <f t="shared" si="3"/>
        <v/>
      </c>
    </row>
    <row r="52" spans="1:7" x14ac:dyDescent="0.25">
      <c r="A52" s="11">
        <v>45</v>
      </c>
      <c r="B52" s="18"/>
      <c r="C52" s="18"/>
      <c r="E52" s="11">
        <v>45</v>
      </c>
      <c r="F52" s="13" t="str">
        <f t="shared" si="2"/>
        <v/>
      </c>
      <c r="G52" s="13" t="str">
        <f t="shared" si="3"/>
        <v/>
      </c>
    </row>
    <row r="53" spans="1:7" x14ac:dyDescent="0.25">
      <c r="A53" s="11">
        <v>46</v>
      </c>
      <c r="B53" s="18"/>
      <c r="C53" s="18"/>
      <c r="E53" s="11">
        <v>46</v>
      </c>
      <c r="F53" s="13" t="str">
        <f t="shared" si="2"/>
        <v/>
      </c>
      <c r="G53" s="13" t="str">
        <f t="shared" si="3"/>
        <v/>
      </c>
    </row>
    <row r="54" spans="1:7" x14ac:dyDescent="0.25">
      <c r="A54" s="11">
        <v>47</v>
      </c>
      <c r="B54" s="18"/>
      <c r="C54" s="18"/>
      <c r="E54" s="11">
        <v>47</v>
      </c>
      <c r="F54" s="13" t="str">
        <f t="shared" si="2"/>
        <v/>
      </c>
      <c r="G54" s="13" t="str">
        <f t="shared" si="3"/>
        <v/>
      </c>
    </row>
    <row r="55" spans="1:7" x14ac:dyDescent="0.25">
      <c r="A55" s="11">
        <v>48</v>
      </c>
      <c r="B55" s="18"/>
      <c r="C55" s="18"/>
      <c r="E55" s="11">
        <v>48</v>
      </c>
      <c r="F55" s="13" t="str">
        <f t="shared" si="2"/>
        <v/>
      </c>
      <c r="G55" s="13" t="str">
        <f t="shared" si="3"/>
        <v/>
      </c>
    </row>
    <row r="56" spans="1:7" x14ac:dyDescent="0.25">
      <c r="A56" s="11">
        <v>49</v>
      </c>
      <c r="B56" s="18"/>
      <c r="C56" s="18"/>
      <c r="E56" s="11">
        <v>49</v>
      </c>
      <c r="F56" s="13" t="str">
        <f t="shared" si="2"/>
        <v/>
      </c>
      <c r="G56" s="13" t="str">
        <f t="shared" si="3"/>
        <v/>
      </c>
    </row>
    <row r="57" spans="1:7" x14ac:dyDescent="0.25">
      <c r="A57" s="11">
        <v>50</v>
      </c>
      <c r="B57" s="18"/>
      <c r="C57" s="18"/>
      <c r="E57" s="11">
        <v>50</v>
      </c>
      <c r="F57" s="13" t="str">
        <f t="shared" si="2"/>
        <v/>
      </c>
      <c r="G57" s="13" t="str">
        <f t="shared" si="3"/>
        <v/>
      </c>
    </row>
    <row r="58" spans="1:7" x14ac:dyDescent="0.25">
      <c r="A58" s="11">
        <v>51</v>
      </c>
      <c r="B58" s="18"/>
      <c r="C58" s="18"/>
      <c r="E58" s="11">
        <v>51</v>
      </c>
      <c r="F58" s="13" t="str">
        <f t="shared" si="2"/>
        <v/>
      </c>
      <c r="G58" s="13" t="str">
        <f t="shared" si="3"/>
        <v/>
      </c>
    </row>
    <row r="59" spans="1:7" x14ac:dyDescent="0.25">
      <c r="A59" s="11">
        <v>52</v>
      </c>
      <c r="B59" s="18"/>
      <c r="C59" s="18"/>
      <c r="E59" s="11">
        <v>52</v>
      </c>
      <c r="F59" s="13" t="str">
        <f t="shared" si="2"/>
        <v/>
      </c>
      <c r="G59" s="13" t="str">
        <f t="shared" si="3"/>
        <v/>
      </c>
    </row>
    <row r="60" spans="1:7" x14ac:dyDescent="0.25">
      <c r="A60" s="11">
        <v>53</v>
      </c>
      <c r="B60" s="18"/>
      <c r="C60" s="18"/>
      <c r="E60" s="11">
        <v>53</v>
      </c>
      <c r="F60" s="13" t="str">
        <f t="shared" si="2"/>
        <v/>
      </c>
      <c r="G60" s="13" t="str">
        <f t="shared" si="3"/>
        <v/>
      </c>
    </row>
    <row r="61" spans="1:7" x14ac:dyDescent="0.25">
      <c r="A61" s="11">
        <v>54</v>
      </c>
      <c r="B61" s="18"/>
      <c r="C61" s="18"/>
      <c r="E61" s="11">
        <v>54</v>
      </c>
      <c r="F61" s="13" t="str">
        <f t="shared" si="2"/>
        <v/>
      </c>
      <c r="G61" s="13" t="str">
        <f t="shared" si="3"/>
        <v/>
      </c>
    </row>
    <row r="62" spans="1:7" x14ac:dyDescent="0.25">
      <c r="A62" s="11">
        <v>55</v>
      </c>
      <c r="B62" s="18"/>
      <c r="C62" s="18"/>
      <c r="E62" s="11">
        <v>55</v>
      </c>
      <c r="F62" s="13" t="str">
        <f t="shared" si="2"/>
        <v/>
      </c>
      <c r="G62" s="13" t="str">
        <f t="shared" si="3"/>
        <v/>
      </c>
    </row>
    <row r="63" spans="1:7" x14ac:dyDescent="0.25">
      <c r="A63" s="11">
        <v>56</v>
      </c>
      <c r="B63" s="18"/>
      <c r="C63" s="18"/>
      <c r="E63" s="11">
        <v>56</v>
      </c>
      <c r="F63" s="13" t="str">
        <f t="shared" si="2"/>
        <v/>
      </c>
      <c r="G63" s="13" t="str">
        <f t="shared" si="3"/>
        <v/>
      </c>
    </row>
    <row r="64" spans="1:7" x14ac:dyDescent="0.25">
      <c r="A64" s="11">
        <v>57</v>
      </c>
      <c r="B64" s="18"/>
      <c r="C64" s="18"/>
      <c r="E64" s="11">
        <v>57</v>
      </c>
      <c r="F64" s="13" t="str">
        <f t="shared" si="2"/>
        <v/>
      </c>
      <c r="G64" s="13" t="str">
        <f t="shared" si="3"/>
        <v/>
      </c>
    </row>
    <row r="65" spans="1:7" x14ac:dyDescent="0.25">
      <c r="A65" s="11">
        <v>58</v>
      </c>
      <c r="B65" s="18"/>
      <c r="C65" s="18"/>
      <c r="E65" s="11">
        <v>58</v>
      </c>
      <c r="F65" s="13" t="str">
        <f t="shared" si="2"/>
        <v/>
      </c>
      <c r="G65" s="13" t="str">
        <f t="shared" si="3"/>
        <v/>
      </c>
    </row>
    <row r="66" spans="1:7" x14ac:dyDescent="0.25">
      <c r="A66" s="11">
        <v>59</v>
      </c>
      <c r="B66" s="18"/>
      <c r="C66" s="18"/>
      <c r="E66" s="11">
        <v>59</v>
      </c>
      <c r="F66" s="13" t="str">
        <f t="shared" si="2"/>
        <v/>
      </c>
      <c r="G66" s="13" t="str">
        <f t="shared" si="3"/>
        <v/>
      </c>
    </row>
    <row r="67" spans="1:7" x14ac:dyDescent="0.25">
      <c r="A67" s="11">
        <v>60</v>
      </c>
      <c r="B67" s="18"/>
      <c r="C67" s="18"/>
      <c r="E67" s="11">
        <v>60</v>
      </c>
      <c r="F67" s="13" t="str">
        <f t="shared" si="2"/>
        <v/>
      </c>
      <c r="G67" s="13" t="str">
        <f t="shared" si="3"/>
        <v/>
      </c>
    </row>
    <row r="68" spans="1:7" x14ac:dyDescent="0.25">
      <c r="A68" s="11">
        <v>61</v>
      </c>
      <c r="B68" s="18"/>
      <c r="C68" s="18"/>
      <c r="E68" s="11">
        <v>61</v>
      </c>
      <c r="F68" s="13" t="str">
        <f t="shared" si="2"/>
        <v/>
      </c>
      <c r="G68" s="13" t="str">
        <f t="shared" si="3"/>
        <v/>
      </c>
    </row>
    <row r="69" spans="1:7" x14ac:dyDescent="0.25">
      <c r="A69" s="11">
        <v>62</v>
      </c>
      <c r="B69" s="18"/>
      <c r="C69" s="18"/>
      <c r="E69" s="11">
        <v>62</v>
      </c>
      <c r="F69" s="13" t="str">
        <f t="shared" si="2"/>
        <v/>
      </c>
      <c r="G69" s="13" t="str">
        <f t="shared" si="3"/>
        <v/>
      </c>
    </row>
    <row r="70" spans="1:7" x14ac:dyDescent="0.25">
      <c r="A70" s="11">
        <v>63</v>
      </c>
      <c r="B70" s="18"/>
      <c r="C70" s="18"/>
      <c r="E70" s="11">
        <v>63</v>
      </c>
      <c r="F70" s="13" t="str">
        <f t="shared" si="2"/>
        <v/>
      </c>
      <c r="G70" s="13" t="str">
        <f t="shared" si="3"/>
        <v/>
      </c>
    </row>
    <row r="71" spans="1:7" x14ac:dyDescent="0.25">
      <c r="A71" s="11">
        <v>64</v>
      </c>
      <c r="B71" s="18"/>
      <c r="C71" s="18"/>
      <c r="E71" s="11">
        <v>64</v>
      </c>
      <c r="F71" s="13" t="str">
        <f t="shared" si="2"/>
        <v/>
      </c>
      <c r="G71" s="13" t="str">
        <f t="shared" si="3"/>
        <v/>
      </c>
    </row>
    <row r="72" spans="1:7" x14ac:dyDescent="0.25">
      <c r="A72" s="11">
        <v>65</v>
      </c>
      <c r="B72" s="18"/>
      <c r="C72" s="18"/>
      <c r="E72" s="11">
        <v>65</v>
      </c>
      <c r="F72" s="13" t="str">
        <f t="shared" ref="F72:F103" si="4">IF(E72&lt;=COUNT(CuData),SMALL(CuData,E72),"")</f>
        <v/>
      </c>
      <c r="G72" s="13" t="str">
        <f t="shared" ref="G72:G103" si="5">IF(E72&lt;=COUNT(PbData),SMALL(PbData,E72),"")</f>
        <v/>
      </c>
    </row>
    <row r="73" spans="1:7" x14ac:dyDescent="0.25">
      <c r="A73" s="11">
        <v>66</v>
      </c>
      <c r="B73" s="18"/>
      <c r="C73" s="18"/>
      <c r="E73" s="11">
        <v>66</v>
      </c>
      <c r="F73" s="13" t="str">
        <f t="shared" si="4"/>
        <v/>
      </c>
      <c r="G73" s="13" t="str">
        <f t="shared" si="5"/>
        <v/>
      </c>
    </row>
    <row r="74" spans="1:7" x14ac:dyDescent="0.25">
      <c r="A74" s="11">
        <v>67</v>
      </c>
      <c r="B74" s="18"/>
      <c r="C74" s="18"/>
      <c r="E74" s="11">
        <v>67</v>
      </c>
      <c r="F74" s="13" t="str">
        <f t="shared" si="4"/>
        <v/>
      </c>
      <c r="G74" s="13" t="str">
        <f t="shared" si="5"/>
        <v/>
      </c>
    </row>
    <row r="75" spans="1:7" x14ac:dyDescent="0.25">
      <c r="A75" s="11">
        <v>68</v>
      </c>
      <c r="B75" s="18"/>
      <c r="C75" s="18"/>
      <c r="E75" s="11">
        <v>68</v>
      </c>
      <c r="F75" s="13" t="str">
        <f t="shared" si="4"/>
        <v/>
      </c>
      <c r="G75" s="13" t="str">
        <f t="shared" si="5"/>
        <v/>
      </c>
    </row>
    <row r="76" spans="1:7" x14ac:dyDescent="0.25">
      <c r="A76" s="11">
        <v>69</v>
      </c>
      <c r="B76" s="18"/>
      <c r="C76" s="18"/>
      <c r="E76" s="11">
        <v>69</v>
      </c>
      <c r="F76" s="13" t="str">
        <f t="shared" si="4"/>
        <v/>
      </c>
      <c r="G76" s="13" t="str">
        <f t="shared" si="5"/>
        <v/>
      </c>
    </row>
    <row r="77" spans="1:7" x14ac:dyDescent="0.25">
      <c r="A77" s="11">
        <v>70</v>
      </c>
      <c r="B77" s="18"/>
      <c r="C77" s="18"/>
      <c r="E77" s="11">
        <v>70</v>
      </c>
      <c r="F77" s="13" t="str">
        <f t="shared" si="4"/>
        <v/>
      </c>
      <c r="G77" s="13" t="str">
        <f t="shared" si="5"/>
        <v/>
      </c>
    </row>
    <row r="78" spans="1:7" x14ac:dyDescent="0.25">
      <c r="A78" s="11">
        <v>71</v>
      </c>
      <c r="B78" s="18"/>
      <c r="C78" s="18"/>
      <c r="E78" s="11">
        <v>71</v>
      </c>
      <c r="F78" s="13" t="str">
        <f t="shared" si="4"/>
        <v/>
      </c>
      <c r="G78" s="13" t="str">
        <f t="shared" si="5"/>
        <v/>
      </c>
    </row>
    <row r="79" spans="1:7" x14ac:dyDescent="0.25">
      <c r="A79" s="11">
        <v>72</v>
      </c>
      <c r="B79" s="18"/>
      <c r="C79" s="18"/>
      <c r="E79" s="11">
        <v>72</v>
      </c>
      <c r="F79" s="13" t="str">
        <f t="shared" si="4"/>
        <v/>
      </c>
      <c r="G79" s="13" t="str">
        <f t="shared" si="5"/>
        <v/>
      </c>
    </row>
    <row r="80" spans="1:7" x14ac:dyDescent="0.25">
      <c r="A80" s="11">
        <v>73</v>
      </c>
      <c r="B80" s="18"/>
      <c r="C80" s="18"/>
      <c r="E80" s="11">
        <v>73</v>
      </c>
      <c r="F80" s="13" t="str">
        <f t="shared" si="4"/>
        <v/>
      </c>
      <c r="G80" s="13" t="str">
        <f t="shared" si="5"/>
        <v/>
      </c>
    </row>
    <row r="81" spans="1:7" x14ac:dyDescent="0.25">
      <c r="A81" s="11">
        <v>74</v>
      </c>
      <c r="B81" s="18"/>
      <c r="C81" s="18"/>
      <c r="E81" s="11">
        <v>74</v>
      </c>
      <c r="F81" s="13" t="str">
        <f t="shared" si="4"/>
        <v/>
      </c>
      <c r="G81" s="13" t="str">
        <f t="shared" si="5"/>
        <v/>
      </c>
    </row>
    <row r="82" spans="1:7" x14ac:dyDescent="0.25">
      <c r="A82" s="11">
        <v>75</v>
      </c>
      <c r="B82" s="18"/>
      <c r="C82" s="18"/>
      <c r="E82" s="11">
        <v>75</v>
      </c>
      <c r="F82" s="13" t="str">
        <f t="shared" si="4"/>
        <v/>
      </c>
      <c r="G82" s="13" t="str">
        <f t="shared" si="5"/>
        <v/>
      </c>
    </row>
    <row r="83" spans="1:7" x14ac:dyDescent="0.25">
      <c r="A83" s="11">
        <v>76</v>
      </c>
      <c r="B83" s="18"/>
      <c r="C83" s="18"/>
      <c r="E83" s="11">
        <v>76</v>
      </c>
      <c r="F83" s="13" t="str">
        <f t="shared" si="4"/>
        <v/>
      </c>
      <c r="G83" s="13" t="str">
        <f t="shared" si="5"/>
        <v/>
      </c>
    </row>
    <row r="84" spans="1:7" x14ac:dyDescent="0.25">
      <c r="A84" s="11">
        <v>77</v>
      </c>
      <c r="B84" s="18"/>
      <c r="C84" s="18"/>
      <c r="E84" s="11">
        <v>77</v>
      </c>
      <c r="F84" s="13" t="str">
        <f t="shared" si="4"/>
        <v/>
      </c>
      <c r="G84" s="13" t="str">
        <f t="shared" si="5"/>
        <v/>
      </c>
    </row>
    <row r="85" spans="1:7" x14ac:dyDescent="0.25">
      <c r="A85" s="11">
        <v>78</v>
      </c>
      <c r="B85" s="18"/>
      <c r="C85" s="18"/>
      <c r="E85" s="11">
        <v>78</v>
      </c>
      <c r="F85" s="13" t="str">
        <f t="shared" si="4"/>
        <v/>
      </c>
      <c r="G85" s="13" t="str">
        <f t="shared" si="5"/>
        <v/>
      </c>
    </row>
    <row r="86" spans="1:7" x14ac:dyDescent="0.25">
      <c r="A86" s="11">
        <v>79</v>
      </c>
      <c r="B86" s="18"/>
      <c r="C86" s="18"/>
      <c r="E86" s="11">
        <v>79</v>
      </c>
      <c r="F86" s="13" t="str">
        <f t="shared" si="4"/>
        <v/>
      </c>
      <c r="G86" s="13" t="str">
        <f t="shared" si="5"/>
        <v/>
      </c>
    </row>
    <row r="87" spans="1:7" x14ac:dyDescent="0.25">
      <c r="A87" s="11">
        <v>80</v>
      </c>
      <c r="B87" s="18"/>
      <c r="C87" s="18"/>
      <c r="E87" s="11">
        <v>80</v>
      </c>
      <c r="F87" s="13" t="str">
        <f t="shared" si="4"/>
        <v/>
      </c>
      <c r="G87" s="13" t="str">
        <f t="shared" si="5"/>
        <v/>
      </c>
    </row>
    <row r="88" spans="1:7" x14ac:dyDescent="0.25">
      <c r="A88" s="11">
        <v>81</v>
      </c>
      <c r="B88" s="18"/>
      <c r="C88" s="18"/>
      <c r="E88" s="11">
        <v>81</v>
      </c>
      <c r="F88" s="13" t="str">
        <f t="shared" si="4"/>
        <v/>
      </c>
      <c r="G88" s="13" t="str">
        <f t="shared" si="5"/>
        <v/>
      </c>
    </row>
    <row r="89" spans="1:7" x14ac:dyDescent="0.25">
      <c r="A89" s="11">
        <v>82</v>
      </c>
      <c r="B89" s="18"/>
      <c r="C89" s="18"/>
      <c r="E89" s="11">
        <v>82</v>
      </c>
      <c r="F89" s="13" t="str">
        <f t="shared" si="4"/>
        <v/>
      </c>
      <c r="G89" s="13" t="str">
        <f t="shared" si="5"/>
        <v/>
      </c>
    </row>
    <row r="90" spans="1:7" x14ac:dyDescent="0.25">
      <c r="A90" s="11">
        <v>83</v>
      </c>
      <c r="B90" s="18"/>
      <c r="C90" s="18"/>
      <c r="E90" s="11">
        <v>83</v>
      </c>
      <c r="F90" s="13" t="str">
        <f t="shared" si="4"/>
        <v/>
      </c>
      <c r="G90" s="13" t="str">
        <f t="shared" si="5"/>
        <v/>
      </c>
    </row>
    <row r="91" spans="1:7" x14ac:dyDescent="0.25">
      <c r="A91" s="11">
        <v>84</v>
      </c>
      <c r="B91" s="18"/>
      <c r="C91" s="18"/>
      <c r="E91" s="11">
        <v>84</v>
      </c>
      <c r="F91" s="13" t="str">
        <f t="shared" si="4"/>
        <v/>
      </c>
      <c r="G91" s="13" t="str">
        <f t="shared" si="5"/>
        <v/>
      </c>
    </row>
    <row r="92" spans="1:7" x14ac:dyDescent="0.25">
      <c r="A92" s="11">
        <v>85</v>
      </c>
      <c r="B92" s="18"/>
      <c r="C92" s="18"/>
      <c r="E92" s="11">
        <v>85</v>
      </c>
      <c r="F92" s="13" t="str">
        <f t="shared" si="4"/>
        <v/>
      </c>
      <c r="G92" s="13" t="str">
        <f t="shared" si="5"/>
        <v/>
      </c>
    </row>
    <row r="93" spans="1:7" x14ac:dyDescent="0.25">
      <c r="A93" s="11">
        <v>86</v>
      </c>
      <c r="B93" s="18"/>
      <c r="C93" s="18"/>
      <c r="E93" s="11">
        <v>86</v>
      </c>
      <c r="F93" s="13" t="str">
        <f t="shared" si="4"/>
        <v/>
      </c>
      <c r="G93" s="13" t="str">
        <f t="shared" si="5"/>
        <v/>
      </c>
    </row>
    <row r="94" spans="1:7" x14ac:dyDescent="0.25">
      <c r="A94" s="11">
        <v>87</v>
      </c>
      <c r="B94" s="18"/>
      <c r="C94" s="18"/>
      <c r="E94" s="11">
        <v>87</v>
      </c>
      <c r="F94" s="13" t="str">
        <f t="shared" si="4"/>
        <v/>
      </c>
      <c r="G94" s="13" t="str">
        <f t="shared" si="5"/>
        <v/>
      </c>
    </row>
    <row r="95" spans="1:7" x14ac:dyDescent="0.25">
      <c r="A95" s="11">
        <v>88</v>
      </c>
      <c r="B95" s="18"/>
      <c r="C95" s="18"/>
      <c r="E95" s="11">
        <v>88</v>
      </c>
      <c r="F95" s="13" t="str">
        <f t="shared" si="4"/>
        <v/>
      </c>
      <c r="G95" s="13" t="str">
        <f t="shared" si="5"/>
        <v/>
      </c>
    </row>
    <row r="96" spans="1:7" x14ac:dyDescent="0.25">
      <c r="A96" s="11">
        <v>89</v>
      </c>
      <c r="B96" s="18"/>
      <c r="C96" s="18"/>
      <c r="E96" s="11">
        <v>89</v>
      </c>
      <c r="F96" s="13" t="str">
        <f t="shared" si="4"/>
        <v/>
      </c>
      <c r="G96" s="13" t="str">
        <f t="shared" si="5"/>
        <v/>
      </c>
    </row>
    <row r="97" spans="1:7" x14ac:dyDescent="0.25">
      <c r="A97" s="11">
        <v>90</v>
      </c>
      <c r="B97" s="18"/>
      <c r="C97" s="18"/>
      <c r="E97" s="11">
        <v>90</v>
      </c>
      <c r="F97" s="13" t="str">
        <f t="shared" si="4"/>
        <v/>
      </c>
      <c r="G97" s="13" t="str">
        <f t="shared" si="5"/>
        <v/>
      </c>
    </row>
    <row r="98" spans="1:7" x14ac:dyDescent="0.25">
      <c r="A98" s="11">
        <v>91</v>
      </c>
      <c r="B98" s="18"/>
      <c r="C98" s="18"/>
      <c r="E98" s="11">
        <v>91</v>
      </c>
      <c r="F98" s="13" t="str">
        <f t="shared" si="4"/>
        <v/>
      </c>
      <c r="G98" s="13" t="str">
        <f t="shared" si="5"/>
        <v/>
      </c>
    </row>
    <row r="99" spans="1:7" x14ac:dyDescent="0.25">
      <c r="A99" s="11">
        <v>92</v>
      </c>
      <c r="B99" s="18"/>
      <c r="C99" s="18"/>
      <c r="E99" s="11">
        <v>92</v>
      </c>
      <c r="F99" s="13" t="str">
        <f t="shared" si="4"/>
        <v/>
      </c>
      <c r="G99" s="13" t="str">
        <f t="shared" si="5"/>
        <v/>
      </c>
    </row>
    <row r="100" spans="1:7" x14ac:dyDescent="0.25">
      <c r="A100" s="11">
        <v>93</v>
      </c>
      <c r="B100" s="18"/>
      <c r="C100" s="18"/>
      <c r="E100" s="11">
        <v>93</v>
      </c>
      <c r="F100" s="13" t="str">
        <f t="shared" si="4"/>
        <v/>
      </c>
      <c r="G100" s="13" t="str">
        <f t="shared" si="5"/>
        <v/>
      </c>
    </row>
    <row r="101" spans="1:7" x14ac:dyDescent="0.25">
      <c r="A101" s="11">
        <v>94</v>
      </c>
      <c r="B101" s="18"/>
      <c r="C101" s="18"/>
      <c r="E101" s="11">
        <v>94</v>
      </c>
      <c r="F101" s="13" t="str">
        <f t="shared" si="4"/>
        <v/>
      </c>
      <c r="G101" s="13" t="str">
        <f t="shared" si="5"/>
        <v/>
      </c>
    </row>
    <row r="102" spans="1:7" x14ac:dyDescent="0.25">
      <c r="A102" s="11">
        <v>95</v>
      </c>
      <c r="B102" s="18"/>
      <c r="C102" s="18"/>
      <c r="E102" s="11">
        <v>95</v>
      </c>
      <c r="F102" s="13" t="str">
        <f t="shared" si="4"/>
        <v/>
      </c>
      <c r="G102" s="13" t="str">
        <f t="shared" si="5"/>
        <v/>
      </c>
    </row>
    <row r="103" spans="1:7" x14ac:dyDescent="0.25">
      <c r="A103" s="11">
        <v>96</v>
      </c>
      <c r="B103" s="18"/>
      <c r="C103" s="18"/>
      <c r="E103" s="11">
        <v>96</v>
      </c>
      <c r="F103" s="13" t="str">
        <f t="shared" si="4"/>
        <v/>
      </c>
      <c r="G103" s="13" t="str">
        <f t="shared" si="5"/>
        <v/>
      </c>
    </row>
    <row r="104" spans="1:7" x14ac:dyDescent="0.25">
      <c r="A104" s="11">
        <v>97</v>
      </c>
      <c r="B104" s="18"/>
      <c r="C104" s="18"/>
      <c r="E104" s="11">
        <v>97</v>
      </c>
      <c r="F104" s="13" t="str">
        <f t="shared" ref="F104:F127" si="6">IF(E104&lt;=COUNT(CuData),SMALL(CuData,E104),"")</f>
        <v/>
      </c>
      <c r="G104" s="13" t="str">
        <f t="shared" ref="G104:G127" si="7">IF(E104&lt;=COUNT(PbData),SMALL(PbData,E104),"")</f>
        <v/>
      </c>
    </row>
    <row r="105" spans="1:7" x14ac:dyDescent="0.25">
      <c r="A105" s="11">
        <v>98</v>
      </c>
      <c r="B105" s="18"/>
      <c r="C105" s="18"/>
      <c r="E105" s="11">
        <v>98</v>
      </c>
      <c r="F105" s="13" t="str">
        <f t="shared" si="6"/>
        <v/>
      </c>
      <c r="G105" s="13" t="str">
        <f t="shared" si="7"/>
        <v/>
      </c>
    </row>
    <row r="106" spans="1:7" x14ac:dyDescent="0.25">
      <c r="A106" s="11">
        <v>99</v>
      </c>
      <c r="B106" s="18"/>
      <c r="C106" s="18"/>
      <c r="E106" s="11">
        <v>99</v>
      </c>
      <c r="F106" s="13" t="str">
        <f t="shared" si="6"/>
        <v/>
      </c>
      <c r="G106" s="13" t="str">
        <f t="shared" si="7"/>
        <v/>
      </c>
    </row>
    <row r="107" spans="1:7" x14ac:dyDescent="0.25">
      <c r="A107" s="11">
        <v>100</v>
      </c>
      <c r="B107" s="18"/>
      <c r="C107" s="18"/>
      <c r="E107" s="11">
        <v>100</v>
      </c>
      <c r="F107" s="13" t="str">
        <f t="shared" si="6"/>
        <v/>
      </c>
      <c r="G107" s="13" t="str">
        <f t="shared" si="7"/>
        <v/>
      </c>
    </row>
    <row r="108" spans="1:7" x14ac:dyDescent="0.25">
      <c r="A108" s="11">
        <v>101</v>
      </c>
      <c r="B108" s="18"/>
      <c r="C108" s="18"/>
      <c r="E108" s="11">
        <v>101</v>
      </c>
      <c r="F108" s="13" t="str">
        <f t="shared" si="6"/>
        <v/>
      </c>
      <c r="G108" s="13" t="str">
        <f t="shared" si="7"/>
        <v/>
      </c>
    </row>
    <row r="109" spans="1:7" x14ac:dyDescent="0.25">
      <c r="A109" s="11">
        <v>102</v>
      </c>
      <c r="B109" s="18"/>
      <c r="C109" s="18"/>
      <c r="E109" s="11">
        <v>102</v>
      </c>
      <c r="F109" s="13" t="str">
        <f t="shared" si="6"/>
        <v/>
      </c>
      <c r="G109" s="13" t="str">
        <f t="shared" si="7"/>
        <v/>
      </c>
    </row>
    <row r="110" spans="1:7" x14ac:dyDescent="0.25">
      <c r="A110" s="11">
        <v>103</v>
      </c>
      <c r="B110" s="18"/>
      <c r="C110" s="18"/>
      <c r="E110" s="11">
        <v>103</v>
      </c>
      <c r="F110" s="13" t="str">
        <f t="shared" si="6"/>
        <v/>
      </c>
      <c r="G110" s="13" t="str">
        <f t="shared" si="7"/>
        <v/>
      </c>
    </row>
    <row r="111" spans="1:7" x14ac:dyDescent="0.25">
      <c r="A111" s="11">
        <v>104</v>
      </c>
      <c r="B111" s="18"/>
      <c r="C111" s="18"/>
      <c r="E111" s="11">
        <v>104</v>
      </c>
      <c r="F111" s="13" t="str">
        <f t="shared" si="6"/>
        <v/>
      </c>
      <c r="G111" s="13" t="str">
        <f t="shared" si="7"/>
        <v/>
      </c>
    </row>
    <row r="112" spans="1:7" x14ac:dyDescent="0.25">
      <c r="A112" s="11">
        <v>105</v>
      </c>
      <c r="B112" s="18"/>
      <c r="C112" s="18"/>
      <c r="E112" s="11">
        <v>105</v>
      </c>
      <c r="F112" s="13" t="str">
        <f t="shared" si="6"/>
        <v/>
      </c>
      <c r="G112" s="13" t="str">
        <f t="shared" si="7"/>
        <v/>
      </c>
    </row>
    <row r="113" spans="1:7" x14ac:dyDescent="0.25">
      <c r="A113" s="11">
        <v>106</v>
      </c>
      <c r="B113" s="18"/>
      <c r="C113" s="18"/>
      <c r="E113" s="11">
        <v>106</v>
      </c>
      <c r="F113" s="13" t="str">
        <f t="shared" si="6"/>
        <v/>
      </c>
      <c r="G113" s="13" t="str">
        <f t="shared" si="7"/>
        <v/>
      </c>
    </row>
    <row r="114" spans="1:7" x14ac:dyDescent="0.25">
      <c r="A114" s="11">
        <v>107</v>
      </c>
      <c r="B114" s="18"/>
      <c r="C114" s="18"/>
      <c r="E114" s="11">
        <v>107</v>
      </c>
      <c r="F114" s="13" t="str">
        <f t="shared" si="6"/>
        <v/>
      </c>
      <c r="G114" s="13" t="str">
        <f t="shared" si="7"/>
        <v/>
      </c>
    </row>
    <row r="115" spans="1:7" x14ac:dyDescent="0.25">
      <c r="A115" s="11">
        <v>108</v>
      </c>
      <c r="B115" s="18"/>
      <c r="C115" s="18"/>
      <c r="E115" s="11">
        <v>108</v>
      </c>
      <c r="F115" s="13" t="str">
        <f t="shared" si="6"/>
        <v/>
      </c>
      <c r="G115" s="13" t="str">
        <f t="shared" si="7"/>
        <v/>
      </c>
    </row>
    <row r="116" spans="1:7" x14ac:dyDescent="0.25">
      <c r="A116" s="11">
        <v>109</v>
      </c>
      <c r="B116" s="18"/>
      <c r="C116" s="18"/>
      <c r="E116" s="11">
        <v>109</v>
      </c>
      <c r="F116" s="13" t="str">
        <f t="shared" si="6"/>
        <v/>
      </c>
      <c r="G116" s="13" t="str">
        <f t="shared" si="7"/>
        <v/>
      </c>
    </row>
    <row r="117" spans="1:7" x14ac:dyDescent="0.25">
      <c r="A117" s="11">
        <v>110</v>
      </c>
      <c r="B117" s="18"/>
      <c r="C117" s="18"/>
      <c r="E117" s="11">
        <v>110</v>
      </c>
      <c r="F117" s="13" t="str">
        <f t="shared" si="6"/>
        <v/>
      </c>
      <c r="G117" s="13" t="str">
        <f t="shared" si="7"/>
        <v/>
      </c>
    </row>
    <row r="118" spans="1:7" x14ac:dyDescent="0.25">
      <c r="A118" s="11">
        <v>111</v>
      </c>
      <c r="B118" s="18"/>
      <c r="C118" s="18"/>
      <c r="E118" s="11">
        <v>111</v>
      </c>
      <c r="F118" s="13" t="str">
        <f t="shared" si="6"/>
        <v/>
      </c>
      <c r="G118" s="13" t="str">
        <f t="shared" si="7"/>
        <v/>
      </c>
    </row>
    <row r="119" spans="1:7" x14ac:dyDescent="0.25">
      <c r="A119" s="11">
        <v>112</v>
      </c>
      <c r="B119" s="18"/>
      <c r="C119" s="18"/>
      <c r="E119" s="11">
        <v>112</v>
      </c>
      <c r="F119" s="13" t="str">
        <f t="shared" si="6"/>
        <v/>
      </c>
      <c r="G119" s="13" t="str">
        <f t="shared" si="7"/>
        <v/>
      </c>
    </row>
    <row r="120" spans="1:7" x14ac:dyDescent="0.25">
      <c r="A120" s="11">
        <v>113</v>
      </c>
      <c r="B120" s="18"/>
      <c r="C120" s="18"/>
      <c r="E120" s="11">
        <v>113</v>
      </c>
      <c r="F120" s="13" t="str">
        <f t="shared" si="6"/>
        <v/>
      </c>
      <c r="G120" s="13" t="str">
        <f t="shared" si="7"/>
        <v/>
      </c>
    </row>
    <row r="121" spans="1:7" x14ac:dyDescent="0.25">
      <c r="A121" s="11">
        <v>114</v>
      </c>
      <c r="B121" s="18"/>
      <c r="C121" s="18"/>
      <c r="E121" s="11">
        <v>114</v>
      </c>
      <c r="F121" s="13" t="str">
        <f t="shared" si="6"/>
        <v/>
      </c>
      <c r="G121" s="13" t="str">
        <f t="shared" si="7"/>
        <v/>
      </c>
    </row>
    <row r="122" spans="1:7" x14ac:dyDescent="0.25">
      <c r="A122" s="11">
        <v>115</v>
      </c>
      <c r="B122" s="18"/>
      <c r="C122" s="18"/>
      <c r="E122" s="11">
        <v>115</v>
      </c>
      <c r="F122" s="13" t="str">
        <f t="shared" si="6"/>
        <v/>
      </c>
      <c r="G122" s="13" t="str">
        <f t="shared" si="7"/>
        <v/>
      </c>
    </row>
    <row r="123" spans="1:7" x14ac:dyDescent="0.25">
      <c r="A123" s="11">
        <v>116</v>
      </c>
      <c r="B123" s="18"/>
      <c r="C123" s="18"/>
      <c r="E123" s="11">
        <v>116</v>
      </c>
      <c r="F123" s="13" t="str">
        <f t="shared" si="6"/>
        <v/>
      </c>
      <c r="G123" s="13" t="str">
        <f t="shared" si="7"/>
        <v/>
      </c>
    </row>
    <row r="124" spans="1:7" x14ac:dyDescent="0.25">
      <c r="A124" s="11">
        <v>117</v>
      </c>
      <c r="B124" s="18"/>
      <c r="C124" s="18"/>
      <c r="E124" s="11">
        <v>117</v>
      </c>
      <c r="F124" s="13" t="str">
        <f t="shared" si="6"/>
        <v/>
      </c>
      <c r="G124" s="13" t="str">
        <f t="shared" si="7"/>
        <v/>
      </c>
    </row>
    <row r="125" spans="1:7" x14ac:dyDescent="0.25">
      <c r="A125" s="11">
        <v>118</v>
      </c>
      <c r="B125" s="18"/>
      <c r="C125" s="18"/>
      <c r="E125" s="11">
        <v>118</v>
      </c>
      <c r="F125" s="13" t="str">
        <f t="shared" si="6"/>
        <v/>
      </c>
      <c r="G125" s="13" t="str">
        <f t="shared" si="7"/>
        <v/>
      </c>
    </row>
    <row r="126" spans="1:7" x14ac:dyDescent="0.25">
      <c r="A126" s="11">
        <v>119</v>
      </c>
      <c r="B126" s="18"/>
      <c r="C126" s="18"/>
      <c r="E126" s="11">
        <v>119</v>
      </c>
      <c r="F126" s="13" t="str">
        <f t="shared" si="6"/>
        <v/>
      </c>
      <c r="G126" s="13" t="str">
        <f t="shared" si="7"/>
        <v/>
      </c>
    </row>
    <row r="127" spans="1:7" x14ac:dyDescent="0.25">
      <c r="A127" s="12">
        <v>120</v>
      </c>
      <c r="B127" s="19"/>
      <c r="C127" s="19"/>
      <c r="E127" s="12">
        <v>120</v>
      </c>
      <c r="F127" s="14" t="str">
        <f t="shared" si="6"/>
        <v/>
      </c>
      <c r="G127" s="14" t="str">
        <f t="shared" si="7"/>
        <v/>
      </c>
    </row>
  </sheetData>
  <sheetProtection sheet="1" objects="1" scenarios="1"/>
  <sortState ref="E6:E30">
    <sortCondition ref="E5"/>
  </sortState>
  <printOptions gridLines="1"/>
  <pageMargins left="0.7" right="0.7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CuData</vt:lpstr>
      <vt:lpstr>PbData</vt:lpstr>
    </vt:vector>
  </TitlesOfParts>
  <Company>U.S.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Alysia Tien</dc:creator>
  <cp:lastModifiedBy>cweinber</cp:lastModifiedBy>
  <cp:lastPrinted>2016-08-12T18:46:51Z</cp:lastPrinted>
  <dcterms:created xsi:type="dcterms:W3CDTF">2011-07-19T22:07:25Z</dcterms:created>
  <dcterms:modified xsi:type="dcterms:W3CDTF">2016-08-12T18:47:14Z</dcterms:modified>
</cp:coreProperties>
</file>