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F:\NMP\NMP files for transmittal\"/>
    </mc:Choice>
  </mc:AlternateContent>
  <xr:revisionPtr revIDLastSave="0" documentId="8_{8A61DA8A-AAD3-4F48-9D94-007CBD3D6D27}" xr6:coauthVersionLast="41" xr6:coauthVersionMax="41" xr10:uidLastSave="{00000000-0000-0000-0000-000000000000}"/>
  <workbookProtection lockStructure="1"/>
  <bookViews>
    <workbookView xWindow="840" yWindow="600" windowWidth="16110" windowHeight="13110" tabRatio="780"/>
  </bookViews>
  <sheets>
    <sheet name="Title Cover" sheetId="7" r:id="rId1"/>
    <sheet name="acute worker exposure and MOEs" sheetId="8" r:id="rId2"/>
    <sheet name="chronic worker exposure &amp; MOEs" sheetId="4" r:id="rId3"/>
    <sheet name="ONU exposure data &amp; MOEs" sheetId="9" r:id="rId4"/>
  </sheets>
  <definedNames>
    <definedName name="_xlnm._FilterDatabase" localSheetId="1" hidden="1">'acute worker exposure and MOEs'!$A$2:$AF$230</definedName>
    <definedName name="_xlnm._FilterDatabase" localSheetId="2" hidden="1">'chronic worker exposure &amp; MOEs'!$A$1:$AE$230</definedName>
    <definedName name="_xlnm._FilterDatabase" localSheetId="3" hidden="1">'ONU exposure data &amp; MOEs'!$A$2:$AE$60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0" i="9" l="1"/>
  <c r="Y60" i="9"/>
  <c r="Z59" i="9"/>
  <c r="Y59" i="9"/>
  <c r="Z58" i="9"/>
  <c r="Y58" i="9"/>
  <c r="Z57" i="9"/>
  <c r="Y57" i="9"/>
  <c r="Z56" i="9"/>
  <c r="Y56" i="9"/>
  <c r="Z55" i="9"/>
  <c r="Y55" i="9"/>
  <c r="Z54" i="9"/>
  <c r="Y54" i="9"/>
  <c r="Z53" i="9"/>
  <c r="Y53" i="9"/>
  <c r="Z52" i="9"/>
  <c r="Y52" i="9"/>
  <c r="Z51" i="9"/>
  <c r="Y51" i="9"/>
  <c r="Z50" i="9"/>
  <c r="Y50" i="9"/>
  <c r="Z49" i="9"/>
  <c r="Y49" i="9"/>
  <c r="Z48" i="9"/>
  <c r="Y48" i="9"/>
  <c r="Z47" i="9"/>
  <c r="Y47" i="9"/>
  <c r="Z46" i="9"/>
  <c r="Y46" i="9"/>
  <c r="Z45" i="9"/>
  <c r="Y45" i="9"/>
  <c r="Z44" i="9"/>
  <c r="Y44" i="9"/>
  <c r="Z43" i="9"/>
  <c r="Y43" i="9"/>
  <c r="Z42" i="9"/>
  <c r="Y42" i="9"/>
  <c r="Z41" i="9"/>
  <c r="Y41" i="9"/>
  <c r="Z40" i="9"/>
  <c r="Y40" i="9"/>
  <c r="Z39" i="9"/>
  <c r="Y39" i="9"/>
  <c r="Z38" i="9"/>
  <c r="Y38" i="9"/>
  <c r="Z37" i="9"/>
  <c r="Y37" i="9"/>
  <c r="Z36" i="9"/>
  <c r="Y36" i="9"/>
  <c r="Z35" i="9"/>
  <c r="Y35" i="9"/>
  <c r="Z34" i="9"/>
  <c r="Y34" i="9"/>
  <c r="Z33" i="9"/>
  <c r="Y33" i="9"/>
  <c r="Z32" i="9"/>
  <c r="Y32" i="9"/>
  <c r="Z31" i="9"/>
  <c r="Y31" i="9"/>
  <c r="Z30" i="9"/>
  <c r="Y30" i="9"/>
  <c r="Z29" i="9"/>
  <c r="Y29" i="9"/>
  <c r="Z28" i="9"/>
  <c r="Y28" i="9"/>
  <c r="Z27" i="9"/>
  <c r="Y27" i="9"/>
  <c r="Z26" i="9"/>
  <c r="Y26" i="9"/>
  <c r="Z25" i="9"/>
  <c r="Y25" i="9"/>
  <c r="Z24" i="9"/>
  <c r="Y24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Z14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Z7" i="9"/>
  <c r="Y7" i="9"/>
  <c r="Z6" i="9"/>
  <c r="Y6" i="9"/>
  <c r="Z5" i="9"/>
  <c r="Y5" i="9"/>
  <c r="Z4" i="9"/>
  <c r="Y4" i="9"/>
  <c r="Z3" i="9"/>
  <c r="Y3" i="9"/>
  <c r="K60" i="9"/>
  <c r="K59" i="9"/>
  <c r="K58" i="9"/>
  <c r="L57" i="9"/>
  <c r="K56" i="9"/>
  <c r="L55" i="9"/>
  <c r="K54" i="9"/>
  <c r="K53" i="9"/>
  <c r="L52" i="9"/>
  <c r="L51" i="9"/>
  <c r="L50" i="9"/>
  <c r="L49" i="9"/>
  <c r="L48" i="9"/>
  <c r="L47" i="9"/>
  <c r="L46" i="9"/>
  <c r="L45" i="9"/>
  <c r="L44" i="9"/>
  <c r="L43" i="9"/>
  <c r="L41" i="9"/>
  <c r="L42" i="9"/>
  <c r="K39" i="9"/>
  <c r="K40" i="9"/>
  <c r="K38" i="9"/>
  <c r="K36" i="9"/>
  <c r="L35" i="9"/>
  <c r="K34" i="9"/>
  <c r="L33" i="9"/>
  <c r="K32" i="9"/>
  <c r="L31" i="9"/>
  <c r="K30" i="9"/>
  <c r="K29" i="9"/>
  <c r="K28" i="9"/>
  <c r="L27" i="9"/>
  <c r="K26" i="9"/>
  <c r="L25" i="9"/>
  <c r="K24" i="9"/>
  <c r="K22" i="9"/>
  <c r="K21" i="9"/>
  <c r="K20" i="9"/>
  <c r="K19" i="9"/>
  <c r="K18" i="9"/>
  <c r="L17" i="9"/>
  <c r="K16" i="9"/>
  <c r="L15" i="9"/>
  <c r="K14" i="9"/>
  <c r="L13" i="9"/>
  <c r="K12" i="9"/>
  <c r="K10" i="9"/>
  <c r="K9" i="9"/>
  <c r="K8" i="9"/>
  <c r="K7" i="9"/>
  <c r="K6" i="9"/>
  <c r="K5" i="9"/>
  <c r="K4" i="9"/>
  <c r="K3" i="9"/>
  <c r="Y3" i="8"/>
  <c r="Z230" i="8"/>
  <c r="Y230" i="8"/>
  <c r="K230" i="8"/>
  <c r="Z229" i="8"/>
  <c r="Y229" i="8"/>
  <c r="K229" i="8"/>
  <c r="Z228" i="8"/>
  <c r="Y228" i="8"/>
  <c r="K228" i="8"/>
  <c r="Z227" i="8"/>
  <c r="Y227" i="8"/>
  <c r="K227" i="8"/>
  <c r="Z226" i="8"/>
  <c r="Y226" i="8"/>
  <c r="K226" i="8"/>
  <c r="Z225" i="8"/>
  <c r="Y225" i="8"/>
  <c r="K225" i="8"/>
  <c r="Z224" i="8"/>
  <c r="Y224" i="8"/>
  <c r="K224" i="8"/>
  <c r="Z223" i="8"/>
  <c r="Y223" i="8"/>
  <c r="K223" i="8"/>
  <c r="Z222" i="8"/>
  <c r="Y222" i="8"/>
  <c r="K222" i="8"/>
  <c r="Z221" i="8"/>
  <c r="Y221" i="8"/>
  <c r="L221" i="8"/>
  <c r="Z220" i="8"/>
  <c r="Y220" i="8"/>
  <c r="K220" i="8"/>
  <c r="Z219" i="8"/>
  <c r="Y219" i="8"/>
  <c r="L219" i="8"/>
  <c r="Z218" i="8"/>
  <c r="Y218" i="8"/>
  <c r="K218" i="8"/>
  <c r="Z217" i="8"/>
  <c r="Y217" i="8"/>
  <c r="L217" i="8"/>
  <c r="Z216" i="8"/>
  <c r="Y216" i="8"/>
  <c r="K216" i="8"/>
  <c r="Z215" i="8"/>
  <c r="Y215" i="8"/>
  <c r="L215" i="8"/>
  <c r="Z214" i="8"/>
  <c r="Y214" i="8"/>
  <c r="K214" i="8"/>
  <c r="Z213" i="8"/>
  <c r="Y213" i="8"/>
  <c r="L213" i="8"/>
  <c r="Z212" i="8"/>
  <c r="Y212" i="8"/>
  <c r="K212" i="8"/>
  <c r="Z211" i="8"/>
  <c r="Y211" i="8"/>
  <c r="L211" i="8"/>
  <c r="Z210" i="8"/>
  <c r="Y210" i="8"/>
  <c r="K210" i="8"/>
  <c r="Z209" i="8"/>
  <c r="Y209" i="8"/>
  <c r="L209" i="8"/>
  <c r="Z208" i="8"/>
  <c r="Y208" i="8"/>
  <c r="K208" i="8"/>
  <c r="Z207" i="8"/>
  <c r="Y207" i="8"/>
  <c r="L207" i="8"/>
  <c r="Z206" i="8"/>
  <c r="Y206" i="8"/>
  <c r="K206" i="8"/>
  <c r="Z205" i="8"/>
  <c r="Y205" i="8"/>
  <c r="K205" i="8"/>
  <c r="Z204" i="8"/>
  <c r="Y204" i="8"/>
  <c r="K204" i="8"/>
  <c r="Z203" i="8"/>
  <c r="Y203" i="8"/>
  <c r="K203" i="8"/>
  <c r="Z202" i="8"/>
  <c r="Y202" i="8"/>
  <c r="K202" i="8"/>
  <c r="Z201" i="8"/>
  <c r="Y201" i="8"/>
  <c r="K201" i="8"/>
  <c r="Z200" i="8"/>
  <c r="Y200" i="8"/>
  <c r="K200" i="8"/>
  <c r="Z199" i="8"/>
  <c r="Y199" i="8"/>
  <c r="K199" i="8"/>
  <c r="Z198" i="8"/>
  <c r="Y198" i="8"/>
  <c r="L198" i="8"/>
  <c r="Z197" i="8"/>
  <c r="Y197" i="8"/>
  <c r="L197" i="8"/>
  <c r="Z196" i="8"/>
  <c r="Y196" i="8"/>
  <c r="L196" i="8"/>
  <c r="Z195" i="8"/>
  <c r="Y195" i="8"/>
  <c r="L195" i="8"/>
  <c r="Z194" i="8"/>
  <c r="Y194" i="8"/>
  <c r="L194" i="8"/>
  <c r="Z193" i="8"/>
  <c r="Y193" i="8"/>
  <c r="L193" i="8"/>
  <c r="Z192" i="8"/>
  <c r="Y192" i="8"/>
  <c r="L192" i="8"/>
  <c r="Z191" i="8"/>
  <c r="Y191" i="8"/>
  <c r="L191" i="8"/>
  <c r="Z190" i="8"/>
  <c r="Y190" i="8"/>
  <c r="L190" i="8"/>
  <c r="Z189" i="8"/>
  <c r="Y189" i="8"/>
  <c r="L189" i="8"/>
  <c r="Z188" i="8"/>
  <c r="Y188" i="8"/>
  <c r="L188" i="8"/>
  <c r="Z187" i="8"/>
  <c r="Y187" i="8"/>
  <c r="L187" i="8"/>
  <c r="Z186" i="8"/>
  <c r="Y186" i="8"/>
  <c r="L186" i="8"/>
  <c r="Z185" i="8"/>
  <c r="Y185" i="8"/>
  <c r="L185" i="8"/>
  <c r="Z184" i="8"/>
  <c r="Y184" i="8"/>
  <c r="L184" i="8"/>
  <c r="Z183" i="8"/>
  <c r="Y183" i="8"/>
  <c r="L183" i="8"/>
  <c r="Z182" i="8"/>
  <c r="Y182" i="8"/>
  <c r="L182" i="8"/>
  <c r="Z181" i="8"/>
  <c r="Y181" i="8"/>
  <c r="L181" i="8"/>
  <c r="Z180" i="8"/>
  <c r="Y180" i="8"/>
  <c r="L180" i="8"/>
  <c r="Z179" i="8"/>
  <c r="Y179" i="8"/>
  <c r="L179" i="8"/>
  <c r="Z178" i="8"/>
  <c r="Y178" i="8"/>
  <c r="L178" i="8"/>
  <c r="Z177" i="8"/>
  <c r="Y177" i="8"/>
  <c r="L177" i="8"/>
  <c r="Z176" i="8"/>
  <c r="Y176" i="8"/>
  <c r="L176" i="8"/>
  <c r="Z175" i="8"/>
  <c r="Y175" i="8"/>
  <c r="L175" i="8"/>
  <c r="Z174" i="8"/>
  <c r="Y174" i="8"/>
  <c r="L174" i="8"/>
  <c r="Z173" i="8"/>
  <c r="Y173" i="8"/>
  <c r="L173" i="8"/>
  <c r="Z172" i="8"/>
  <c r="Y172" i="8"/>
  <c r="L172" i="8"/>
  <c r="Z171" i="8"/>
  <c r="Y171" i="8"/>
  <c r="L171" i="8"/>
  <c r="Z170" i="8"/>
  <c r="Y170" i="8"/>
  <c r="L170" i="8"/>
  <c r="Z169" i="8"/>
  <c r="Y169" i="8"/>
  <c r="L169" i="8"/>
  <c r="Z168" i="8"/>
  <c r="Y168" i="8"/>
  <c r="L168" i="8"/>
  <c r="Z167" i="8"/>
  <c r="Y167" i="8"/>
  <c r="L167" i="8"/>
  <c r="Z166" i="8"/>
  <c r="Y166" i="8"/>
  <c r="L166" i="8"/>
  <c r="Z165" i="8"/>
  <c r="Y165" i="8"/>
  <c r="L165" i="8"/>
  <c r="Z164" i="8"/>
  <c r="Y164" i="8"/>
  <c r="L164" i="8"/>
  <c r="Z163" i="8"/>
  <c r="Y163" i="8"/>
  <c r="L163" i="8"/>
  <c r="Z162" i="8"/>
  <c r="Y162" i="8"/>
  <c r="L162" i="8"/>
  <c r="Z161" i="8"/>
  <c r="Y161" i="8"/>
  <c r="L161" i="8"/>
  <c r="Z160" i="8"/>
  <c r="Y160" i="8"/>
  <c r="L160" i="8"/>
  <c r="Z159" i="8"/>
  <c r="Y159" i="8"/>
  <c r="L159" i="8"/>
  <c r="Z158" i="8"/>
  <c r="Y158" i="8"/>
  <c r="L158" i="8"/>
  <c r="Z157" i="8"/>
  <c r="Y157" i="8"/>
  <c r="L157" i="8"/>
  <c r="Z156" i="8"/>
  <c r="Y156" i="8"/>
  <c r="L156" i="8"/>
  <c r="Z155" i="8"/>
  <c r="Y155" i="8"/>
  <c r="L155" i="8"/>
  <c r="Z154" i="8"/>
  <c r="Y154" i="8"/>
  <c r="L154" i="8"/>
  <c r="Z153" i="8"/>
  <c r="Y153" i="8"/>
  <c r="L153" i="8"/>
  <c r="Z152" i="8"/>
  <c r="Y152" i="8"/>
  <c r="L152" i="8"/>
  <c r="Z151" i="8"/>
  <c r="Y151" i="8"/>
  <c r="L151" i="8"/>
  <c r="Z150" i="8"/>
  <c r="Y150" i="8"/>
  <c r="K150" i="8"/>
  <c r="Z149" i="8"/>
  <c r="Y149" i="8"/>
  <c r="K149" i="8"/>
  <c r="Z148" i="8"/>
  <c r="Y148" i="8"/>
  <c r="K148" i="8"/>
  <c r="Z147" i="8"/>
  <c r="Y147" i="8"/>
  <c r="K147" i="8"/>
  <c r="Z146" i="8"/>
  <c r="Y146" i="8"/>
  <c r="K146" i="8"/>
  <c r="Z145" i="8"/>
  <c r="Y145" i="8"/>
  <c r="K145" i="8"/>
  <c r="Z144" i="8"/>
  <c r="Y144" i="8"/>
  <c r="K144" i="8"/>
  <c r="Z143" i="8"/>
  <c r="Y143" i="8"/>
  <c r="K143" i="8"/>
  <c r="Z142" i="8"/>
  <c r="Y142" i="8"/>
  <c r="K142" i="8"/>
  <c r="Z141" i="8"/>
  <c r="Y141" i="8"/>
  <c r="Z140" i="8"/>
  <c r="Y140" i="8"/>
  <c r="K140" i="8"/>
  <c r="Z139" i="8"/>
  <c r="Y139" i="8"/>
  <c r="Z138" i="8"/>
  <c r="Y138" i="8"/>
  <c r="K138" i="8"/>
  <c r="Z137" i="8"/>
  <c r="Y137" i="8"/>
  <c r="Z136" i="8"/>
  <c r="Y136" i="8"/>
  <c r="K136" i="8"/>
  <c r="Z135" i="8"/>
  <c r="Y135" i="8"/>
  <c r="Z134" i="8"/>
  <c r="Y134" i="8"/>
  <c r="K134" i="8"/>
  <c r="Z133" i="8"/>
  <c r="Y133" i="8"/>
  <c r="L133" i="8"/>
  <c r="Z132" i="8"/>
  <c r="Y132" i="8"/>
  <c r="K132" i="8"/>
  <c r="Z131" i="8"/>
  <c r="Y131" i="8"/>
  <c r="L131" i="8"/>
  <c r="Z130" i="8"/>
  <c r="Y130" i="8"/>
  <c r="K130" i="8"/>
  <c r="Z129" i="8"/>
  <c r="Y129" i="8"/>
  <c r="L129" i="8"/>
  <c r="Z128" i="8"/>
  <c r="Y128" i="8"/>
  <c r="K128" i="8"/>
  <c r="Z127" i="8"/>
  <c r="Y127" i="8"/>
  <c r="L127" i="8"/>
  <c r="Z126" i="8"/>
  <c r="Y126" i="8"/>
  <c r="K126" i="8"/>
  <c r="Z125" i="8"/>
  <c r="Y125" i="8"/>
  <c r="L125" i="8"/>
  <c r="Z124" i="8"/>
  <c r="Y124" i="8"/>
  <c r="K124" i="8"/>
  <c r="Z123" i="8"/>
  <c r="Y123" i="8"/>
  <c r="L123" i="8"/>
  <c r="Z122" i="8"/>
  <c r="Y122" i="8"/>
  <c r="K122" i="8"/>
  <c r="Z121" i="8"/>
  <c r="Y121" i="8"/>
  <c r="L121" i="8"/>
  <c r="Z120" i="8"/>
  <c r="Y120" i="8"/>
  <c r="K120" i="8"/>
  <c r="Z119" i="8"/>
  <c r="Y119" i="8"/>
  <c r="L119" i="8"/>
  <c r="Z118" i="8"/>
  <c r="Y118" i="8"/>
  <c r="K118" i="8"/>
  <c r="Z117" i="8"/>
  <c r="Y117" i="8"/>
  <c r="L117" i="8"/>
  <c r="Z116" i="8"/>
  <c r="Y116" i="8"/>
  <c r="K116" i="8"/>
  <c r="Z115" i="8"/>
  <c r="Y115" i="8"/>
  <c r="L115" i="8"/>
  <c r="Z114" i="8"/>
  <c r="Y114" i="8"/>
  <c r="K114" i="8"/>
  <c r="Z113" i="8"/>
  <c r="Y113" i="8"/>
  <c r="L113" i="8"/>
  <c r="Z112" i="8"/>
  <c r="Y112" i="8"/>
  <c r="K112" i="8"/>
  <c r="Z111" i="8"/>
  <c r="Y111" i="8"/>
  <c r="L111" i="8"/>
  <c r="Z110" i="8"/>
  <c r="Y110" i="8"/>
  <c r="K110" i="8"/>
  <c r="Z109" i="8"/>
  <c r="Y109" i="8"/>
  <c r="K109" i="8"/>
  <c r="Z108" i="8"/>
  <c r="Y108" i="8"/>
  <c r="K108" i="8"/>
  <c r="Z107" i="8"/>
  <c r="Y107" i="8"/>
  <c r="K107" i="8"/>
  <c r="Z106" i="8"/>
  <c r="Y106" i="8"/>
  <c r="K106" i="8"/>
  <c r="Z105" i="8"/>
  <c r="Y105" i="8"/>
  <c r="K105" i="8"/>
  <c r="Z104" i="8"/>
  <c r="Y104" i="8"/>
  <c r="K104" i="8"/>
  <c r="Z103" i="8"/>
  <c r="Y103" i="8"/>
  <c r="K103" i="8"/>
  <c r="Z102" i="8"/>
  <c r="Y102" i="8"/>
  <c r="K102" i="8"/>
  <c r="Z101" i="8"/>
  <c r="Y101" i="8"/>
  <c r="L101" i="8"/>
  <c r="Z100" i="8"/>
  <c r="Y100" i="8"/>
  <c r="K100" i="8"/>
  <c r="Z99" i="8"/>
  <c r="Y99" i="8"/>
  <c r="L99" i="8"/>
  <c r="Z98" i="8"/>
  <c r="Y98" i="8"/>
  <c r="K98" i="8"/>
  <c r="Z97" i="8"/>
  <c r="Y97" i="8"/>
  <c r="L97" i="8"/>
  <c r="Z96" i="8"/>
  <c r="Y96" i="8"/>
  <c r="K96" i="8"/>
  <c r="Z95" i="8"/>
  <c r="Y95" i="8"/>
  <c r="L95" i="8"/>
  <c r="Z94" i="8"/>
  <c r="Y94" i="8"/>
  <c r="K94" i="8"/>
  <c r="Z93" i="8"/>
  <c r="Y93" i="8"/>
  <c r="L93" i="8"/>
  <c r="Z92" i="8"/>
  <c r="Y92" i="8"/>
  <c r="K92" i="8"/>
  <c r="Z91" i="8"/>
  <c r="Y91" i="8"/>
  <c r="L91" i="8"/>
  <c r="Z90" i="8"/>
  <c r="Y90" i="8"/>
  <c r="K90" i="8"/>
  <c r="Z89" i="8"/>
  <c r="Y89" i="8"/>
  <c r="L89" i="8"/>
  <c r="Z88" i="8"/>
  <c r="Y88" i="8"/>
  <c r="K88" i="8"/>
  <c r="Z87" i="8"/>
  <c r="Y87" i="8"/>
  <c r="L87" i="8"/>
  <c r="Z86" i="8"/>
  <c r="Y86" i="8"/>
  <c r="K86" i="8"/>
  <c r="Z85" i="8"/>
  <c r="Y85" i="8"/>
  <c r="Z84" i="8"/>
  <c r="Y84" i="8"/>
  <c r="K84" i="8"/>
  <c r="Z83" i="8"/>
  <c r="Y83" i="8"/>
  <c r="Z82" i="8"/>
  <c r="Y82" i="8"/>
  <c r="K82" i="8"/>
  <c r="Z81" i="8"/>
  <c r="Y81" i="8"/>
  <c r="Z80" i="8"/>
  <c r="Y80" i="8"/>
  <c r="K80" i="8"/>
  <c r="Z79" i="8"/>
  <c r="Y79" i="8"/>
  <c r="Z78" i="8"/>
  <c r="Y78" i="8"/>
  <c r="K78" i="8"/>
  <c r="Z77" i="8"/>
  <c r="Y77" i="8"/>
  <c r="K77" i="8"/>
  <c r="Z76" i="8"/>
  <c r="Y76" i="8"/>
  <c r="K76" i="8"/>
  <c r="Z75" i="8"/>
  <c r="Y75" i="8"/>
  <c r="K75" i="8"/>
  <c r="Z74" i="8"/>
  <c r="Y74" i="8"/>
  <c r="K74" i="8"/>
  <c r="Z73" i="8"/>
  <c r="Y73" i="8"/>
  <c r="K73" i="8"/>
  <c r="Z72" i="8"/>
  <c r="Y72" i="8"/>
  <c r="K72" i="8"/>
  <c r="Z71" i="8"/>
  <c r="Y71" i="8"/>
  <c r="K71" i="8"/>
  <c r="Z70" i="8"/>
  <c r="Y70" i="8"/>
  <c r="K70" i="8"/>
  <c r="Z69" i="8"/>
  <c r="Y69" i="8"/>
  <c r="K69" i="8"/>
  <c r="Z68" i="8"/>
  <c r="Y68" i="8"/>
  <c r="K68" i="8"/>
  <c r="Z67" i="8"/>
  <c r="Y67" i="8"/>
  <c r="K67" i="8"/>
  <c r="Z66" i="8"/>
  <c r="Y66" i="8"/>
  <c r="K66" i="8"/>
  <c r="Z65" i="8"/>
  <c r="Y65" i="8"/>
  <c r="L65" i="8"/>
  <c r="Z64" i="8"/>
  <c r="Y64" i="8"/>
  <c r="K64" i="8"/>
  <c r="Z63" i="8"/>
  <c r="Y63" i="8"/>
  <c r="L63" i="8"/>
  <c r="Z62" i="8"/>
  <c r="Y62" i="8"/>
  <c r="K62" i="8"/>
  <c r="Z61" i="8"/>
  <c r="Y61" i="8"/>
  <c r="L61" i="8"/>
  <c r="Z60" i="8"/>
  <c r="Y60" i="8"/>
  <c r="K60" i="8"/>
  <c r="Z59" i="8"/>
  <c r="Y59" i="8"/>
  <c r="L59" i="8"/>
  <c r="Z58" i="8"/>
  <c r="Y58" i="8"/>
  <c r="K58" i="8"/>
  <c r="Z57" i="8"/>
  <c r="Y57" i="8"/>
  <c r="L57" i="8"/>
  <c r="Z56" i="8"/>
  <c r="Y56" i="8"/>
  <c r="K56" i="8"/>
  <c r="Z55" i="8"/>
  <c r="Y55" i="8"/>
  <c r="L55" i="8"/>
  <c r="Z54" i="8"/>
  <c r="Y54" i="8"/>
  <c r="K54" i="8"/>
  <c r="Z53" i="8"/>
  <c r="Y53" i="8"/>
  <c r="L53" i="8"/>
  <c r="Z52" i="8"/>
  <c r="Y52" i="8"/>
  <c r="K52" i="8"/>
  <c r="Z51" i="8"/>
  <c r="Y51" i="8"/>
  <c r="L51" i="8"/>
  <c r="Z50" i="8"/>
  <c r="Y50" i="8"/>
  <c r="K50" i="8"/>
  <c r="Z49" i="8"/>
  <c r="Y49" i="8"/>
  <c r="L49" i="8"/>
  <c r="Z48" i="8"/>
  <c r="Y48" i="8"/>
  <c r="K48" i="8"/>
  <c r="Z47" i="8"/>
  <c r="Y47" i="8"/>
  <c r="L47" i="8"/>
  <c r="Z46" i="8"/>
  <c r="Y46" i="8"/>
  <c r="K46" i="8"/>
  <c r="Z45" i="8"/>
  <c r="Y45" i="8"/>
  <c r="L45" i="8"/>
  <c r="Z44" i="8"/>
  <c r="Y44" i="8"/>
  <c r="K44" i="8"/>
  <c r="Z43" i="8"/>
  <c r="Y43" i="8"/>
  <c r="L43" i="8"/>
  <c r="Z42" i="8"/>
  <c r="Y42" i="8"/>
  <c r="K42" i="8"/>
  <c r="Z41" i="8"/>
  <c r="Y41" i="8"/>
  <c r="Z40" i="8"/>
  <c r="Y40" i="8"/>
  <c r="K40" i="8"/>
  <c r="Z39" i="8"/>
  <c r="Y39" i="8"/>
  <c r="Z38" i="8"/>
  <c r="Y38" i="8"/>
  <c r="K38" i="8"/>
  <c r="Z37" i="8"/>
  <c r="Y37" i="8"/>
  <c r="Z36" i="8"/>
  <c r="Y36" i="8"/>
  <c r="K36" i="8"/>
  <c r="Z35" i="8"/>
  <c r="Y35" i="8"/>
  <c r="Z34" i="8"/>
  <c r="Y34" i="8"/>
  <c r="K34" i="8"/>
  <c r="Z33" i="8"/>
  <c r="Y33" i="8"/>
  <c r="K33" i="8"/>
  <c r="Z32" i="8"/>
  <c r="Y32" i="8"/>
  <c r="K32" i="8"/>
  <c r="Z31" i="8"/>
  <c r="Y31" i="8"/>
  <c r="K31" i="8"/>
  <c r="Z30" i="8"/>
  <c r="Y30" i="8"/>
  <c r="K30" i="8"/>
  <c r="Z29" i="8"/>
  <c r="Y29" i="8"/>
  <c r="K29" i="8"/>
  <c r="Z28" i="8"/>
  <c r="Y28" i="8"/>
  <c r="K28" i="8"/>
  <c r="Z27" i="8"/>
  <c r="Y27" i="8"/>
  <c r="K27" i="8"/>
  <c r="Z26" i="8"/>
  <c r="Y26" i="8"/>
  <c r="K26" i="8"/>
  <c r="Z25" i="8"/>
  <c r="Y25" i="8"/>
  <c r="K25" i="8"/>
  <c r="Z24" i="8"/>
  <c r="Y24" i="8"/>
  <c r="K24" i="8"/>
  <c r="Z23" i="8"/>
  <c r="Y23" i="8"/>
  <c r="K23" i="8"/>
  <c r="Z22" i="8"/>
  <c r="Y22" i="8"/>
  <c r="K22" i="8"/>
  <c r="Z21" i="8"/>
  <c r="Y21" i="8"/>
  <c r="K21" i="8"/>
  <c r="Z20" i="8"/>
  <c r="Y20" i="8"/>
  <c r="K20" i="8"/>
  <c r="Z19" i="8"/>
  <c r="Y19" i="8"/>
  <c r="K19" i="8"/>
  <c r="Z18" i="8"/>
  <c r="Y18" i="8"/>
  <c r="K18" i="8"/>
  <c r="Z17" i="8"/>
  <c r="Y17" i="8"/>
  <c r="K17" i="8"/>
  <c r="Z16" i="8"/>
  <c r="Y16" i="8"/>
  <c r="K16" i="8"/>
  <c r="Z15" i="8"/>
  <c r="Y15" i="8"/>
  <c r="K15" i="8"/>
  <c r="Z14" i="8"/>
  <c r="Y14" i="8"/>
  <c r="K14" i="8"/>
  <c r="Z13" i="8"/>
  <c r="Y13" i="8"/>
  <c r="K13" i="8"/>
  <c r="Z12" i="8"/>
  <c r="Y12" i="8"/>
  <c r="K12" i="8"/>
  <c r="Z11" i="8"/>
  <c r="Y11" i="8"/>
  <c r="K11" i="8"/>
  <c r="Z10" i="8"/>
  <c r="Y10" i="8"/>
  <c r="K10" i="8"/>
  <c r="Z9" i="8"/>
  <c r="Y9" i="8"/>
  <c r="K9" i="8"/>
  <c r="Z8" i="8"/>
  <c r="Y8" i="8"/>
  <c r="K8" i="8"/>
  <c r="Z7" i="8"/>
  <c r="Y7" i="8"/>
  <c r="K7" i="8"/>
  <c r="Z6" i="8"/>
  <c r="Y6" i="8"/>
  <c r="K6" i="8"/>
  <c r="Z5" i="8"/>
  <c r="Y5" i="8"/>
  <c r="K5" i="8"/>
  <c r="Z4" i="8"/>
  <c r="Y4" i="8"/>
  <c r="K4" i="8"/>
  <c r="Z3" i="8"/>
  <c r="K3" i="8"/>
  <c r="Z229" i="4"/>
  <c r="Y229" i="4"/>
  <c r="Y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30" i="4"/>
  <c r="Z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30" i="4"/>
  <c r="K230" i="4"/>
  <c r="K229" i="4"/>
  <c r="K228" i="4"/>
  <c r="K227" i="4"/>
  <c r="K226" i="4"/>
  <c r="K225" i="4"/>
  <c r="K224" i="4"/>
  <c r="K223" i="4"/>
  <c r="K222" i="4"/>
  <c r="L221" i="4"/>
  <c r="K220" i="4"/>
  <c r="L219" i="4"/>
  <c r="K218" i="4"/>
  <c r="L217" i="4"/>
  <c r="K216" i="4"/>
  <c r="L215" i="4"/>
  <c r="K214" i="4"/>
  <c r="L213" i="4"/>
  <c r="K212" i="4"/>
  <c r="L211" i="4"/>
  <c r="K210" i="4"/>
  <c r="L209" i="4"/>
  <c r="K208" i="4"/>
  <c r="L207" i="4"/>
  <c r="K206" i="4"/>
  <c r="K205" i="4"/>
  <c r="K204" i="4"/>
  <c r="K203" i="4"/>
  <c r="K202" i="4"/>
  <c r="K201" i="4"/>
  <c r="K200" i="4"/>
  <c r="K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K150" i="4"/>
  <c r="K149" i="4"/>
  <c r="K148" i="4"/>
  <c r="K147" i="4"/>
  <c r="K146" i="4"/>
  <c r="K145" i="4"/>
  <c r="K144" i="4"/>
  <c r="K143" i="4"/>
  <c r="K142" i="4"/>
  <c r="K140" i="4"/>
  <c r="K138" i="4"/>
  <c r="K136" i="4"/>
  <c r="K134" i="4"/>
  <c r="L133" i="4"/>
  <c r="K132" i="4"/>
  <c r="L131" i="4"/>
  <c r="K130" i="4"/>
  <c r="L129" i="4"/>
  <c r="K128" i="4"/>
  <c r="L127" i="4"/>
  <c r="K126" i="4"/>
  <c r="L125" i="4"/>
  <c r="K124" i="4"/>
  <c r="L123" i="4"/>
  <c r="K122" i="4"/>
  <c r="L121" i="4"/>
  <c r="K120" i="4"/>
  <c r="L119" i="4"/>
  <c r="K118" i="4"/>
  <c r="L117" i="4"/>
  <c r="K116" i="4"/>
  <c r="L115" i="4"/>
  <c r="K114" i="4"/>
  <c r="L113" i="4"/>
  <c r="K112" i="4"/>
  <c r="L111" i="4"/>
  <c r="K110" i="4"/>
  <c r="K109" i="4"/>
  <c r="K108" i="4"/>
  <c r="K107" i="4"/>
  <c r="K106" i="4"/>
  <c r="K105" i="4"/>
  <c r="K104" i="4"/>
  <c r="K103" i="4"/>
  <c r="K102" i="4"/>
  <c r="L101" i="4"/>
  <c r="K100" i="4"/>
  <c r="L99" i="4"/>
  <c r="K98" i="4"/>
  <c r="L97" i="4"/>
  <c r="K96" i="4"/>
  <c r="L95" i="4"/>
  <c r="K94" i="4"/>
  <c r="L93" i="4"/>
  <c r="K92" i="4"/>
  <c r="L91" i="4"/>
  <c r="K90" i="4"/>
  <c r="L89" i="4"/>
  <c r="K88" i="4"/>
  <c r="L87" i="4"/>
  <c r="K86" i="4"/>
  <c r="K84" i="4"/>
  <c r="K82" i="4"/>
  <c r="K80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L65" i="4"/>
  <c r="K64" i="4"/>
  <c r="L63" i="4"/>
  <c r="K62" i="4"/>
  <c r="L61" i="4"/>
  <c r="K60" i="4"/>
  <c r="L59" i="4"/>
  <c r="K58" i="4"/>
  <c r="L57" i="4"/>
  <c r="K56" i="4"/>
  <c r="L55" i="4"/>
  <c r="K54" i="4"/>
  <c r="L53" i="4"/>
  <c r="K52" i="4"/>
  <c r="L51" i="4"/>
  <c r="K50" i="4"/>
  <c r="L49" i="4"/>
  <c r="K48" i="4"/>
  <c r="L47" i="4"/>
  <c r="K46" i="4"/>
  <c r="L45" i="4"/>
  <c r="K44" i="4"/>
  <c r="L43" i="4"/>
  <c r="K42" i="4"/>
  <c r="K40" i="4"/>
  <c r="K38" i="4"/>
  <c r="K36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</calcChain>
</file>

<file path=xl/sharedStrings.xml><?xml version="1.0" encoding="utf-8"?>
<sst xmlns="http://schemas.openxmlformats.org/spreadsheetml/2006/main" count="3760" uniqueCount="150">
  <si>
    <t>Weight Fraction</t>
  </si>
  <si>
    <t>high</t>
  </si>
  <si>
    <t>PODacute (mg/L)</t>
  </si>
  <si>
    <t>based on Cmax</t>
  </si>
  <si>
    <t>gloves</t>
  </si>
  <si>
    <t>8-hr TWA Air Conc (mg/m3) (calculated)</t>
  </si>
  <si>
    <t>PVL (dermal permeability constan used)</t>
  </si>
  <si>
    <t>hand SA</t>
  </si>
  <si>
    <t>2-hand</t>
  </si>
  <si>
    <t>1-hand</t>
  </si>
  <si>
    <t>yes</t>
  </si>
  <si>
    <t>no</t>
  </si>
  <si>
    <t>Inh. Characterization</t>
  </si>
  <si>
    <t>typical</t>
  </si>
  <si>
    <t>worst-case</t>
  </si>
  <si>
    <t>bulk containers</t>
  </si>
  <si>
    <t>drums</t>
  </si>
  <si>
    <t>spray application</t>
  </si>
  <si>
    <t>central</t>
  </si>
  <si>
    <t>high-end</t>
  </si>
  <si>
    <t>n/a - 100%</t>
  </si>
  <si>
    <t>Weight frac characterization</t>
  </si>
  <si>
    <t>2 - import</t>
  </si>
  <si>
    <t>1 - MFG</t>
  </si>
  <si>
    <t>3 - Chemical processing</t>
  </si>
  <si>
    <t>4 - Formulation</t>
  </si>
  <si>
    <t>5 - coatings</t>
  </si>
  <si>
    <t>mean</t>
  </si>
  <si>
    <t>roll / curtain</t>
  </si>
  <si>
    <t>dip</t>
  </si>
  <si>
    <t>brush</t>
  </si>
  <si>
    <t>6 - printing / writing</t>
  </si>
  <si>
    <t>printing</t>
  </si>
  <si>
    <t>writing</t>
  </si>
  <si>
    <t>1 cm2</t>
  </si>
  <si>
    <t>7 - metal finishing</t>
  </si>
  <si>
    <t>misc removal</t>
  </si>
  <si>
    <t>graffiti removal</t>
  </si>
  <si>
    <t>mid-range</t>
  </si>
  <si>
    <t>8 - paint and coating removal</t>
  </si>
  <si>
    <t>9 - cleaning</t>
  </si>
  <si>
    <t xml:space="preserve">Dip Cleaning </t>
  </si>
  <si>
    <t>Spray / Wipe Cleaning</t>
  </si>
  <si>
    <t>10 - auto</t>
  </si>
  <si>
    <t>Aerosol Degreasing</t>
  </si>
  <si>
    <t>11 - lab</t>
  </si>
  <si>
    <t>lab</t>
  </si>
  <si>
    <t>soldering</t>
  </si>
  <si>
    <t>no inhalation exp</t>
  </si>
  <si>
    <t>no inhalation</t>
  </si>
  <si>
    <t>12 - electronics</t>
  </si>
  <si>
    <t>13 - solder</t>
  </si>
  <si>
    <t xml:space="preserve">central </t>
  </si>
  <si>
    <t>14 - fertilizer</t>
  </si>
  <si>
    <t>Manual spray or boom application</t>
  </si>
  <si>
    <t>15 - wood preservative</t>
  </si>
  <si>
    <t>brush application</t>
  </si>
  <si>
    <t>single value</t>
  </si>
  <si>
    <t>Air Conc Notes</t>
  </si>
  <si>
    <t>Only know 8-hr TWA. Inputted this value in Column M and calc'd 4-hr TWA from it in Column M.</t>
  </si>
  <si>
    <t>inh exposure not assessed</t>
  </si>
  <si>
    <t>Based on 1-hr TWA data</t>
  </si>
  <si>
    <t>Based on 4-hr TWA data</t>
  </si>
  <si>
    <t>Based on 2-hr TWA data</t>
  </si>
  <si>
    <t>duration per model</t>
  </si>
  <si>
    <t>Based on 8-hr TWA data</t>
  </si>
  <si>
    <t>Only know 8-hr TWA. Inputted this value in Column M and calc'd 4-hr TWA from it in Column N.</t>
  </si>
  <si>
    <t>Only know 8-hr TWA. Inputted this value in Column M and calc'd 4-hr TWA from it in ColumnN.</t>
  </si>
  <si>
    <t>Duration-based Air Conc (mg/m3)</t>
  </si>
  <si>
    <t>exposure duration (hr)</t>
  </si>
  <si>
    <t>Gloves Protection Factor, "1" = none</t>
  </si>
  <si>
    <t>weight fraction</t>
  </si>
  <si>
    <t>Duration</t>
  </si>
  <si>
    <t>PF</t>
  </si>
  <si>
    <t>SAL (exposed SA/PF)</t>
  </si>
  <si>
    <t>Yes</t>
  </si>
  <si>
    <t>N/A - 100% is assumed for both exposure scenarios</t>
  </si>
  <si>
    <t>central no gloves</t>
  </si>
  <si>
    <t>high-end no gloves</t>
  </si>
  <si>
    <t>Container handling, small containers</t>
  </si>
  <si>
    <t>Only know 12-hr TWA. Inputted this value in Column K and calc'd 6-hr TWA from it in Column L.</t>
  </si>
  <si>
    <t>Based on 12-hr TWA data</t>
  </si>
  <si>
    <t>Container handling, drums</t>
  </si>
  <si>
    <t>Fab worker</t>
  </si>
  <si>
    <t>Maintenance</t>
  </si>
  <si>
    <t>Virgin NMP truck unloading</t>
  </si>
  <si>
    <t>Only know 8-hr TWA. Inputted this value in Column K and calc'd 4-hr TWA from it in Column L.</t>
  </si>
  <si>
    <t>Waste truck loading</t>
  </si>
  <si>
    <t>drums - liquid NMP</t>
  </si>
  <si>
    <t>50th</t>
  </si>
  <si>
    <t>95th</t>
  </si>
  <si>
    <t>Based on 4-hr TWA data and 8-hr TWA data</t>
  </si>
  <si>
    <t>Based on modeling</t>
  </si>
  <si>
    <t xml:space="preserve">95th </t>
  </si>
  <si>
    <t>maintenance, bottling, shipping</t>
  </si>
  <si>
    <t>16 - disposal and recycling</t>
  </si>
  <si>
    <t>Key:</t>
  </si>
  <si>
    <t>central gloves PF 10</t>
  </si>
  <si>
    <t>high-end gloves PF 10</t>
  </si>
  <si>
    <t>high-end gloves PF 5</t>
  </si>
  <si>
    <t>central gloves PF 5</t>
  </si>
  <si>
    <t>central gloves PF 20</t>
  </si>
  <si>
    <t>high-end gloves PF 20</t>
  </si>
  <si>
    <t>High-end gloves PF 20</t>
  </si>
  <si>
    <t>SA exposed (cm2 - males)</t>
  </si>
  <si>
    <t>Column I has male-specific surf areas</t>
  </si>
  <si>
    <t>NOTE: Male body weight value is 88 kg</t>
  </si>
  <si>
    <t>single estimate</t>
  </si>
  <si>
    <t>Male worker, AUC, no mask</t>
  </si>
  <si>
    <t>Male worker, Cmax, no mask</t>
  </si>
  <si>
    <t>Occupational Exposure Scenario (note: key in row 233) (9/4/19 inputs) (NOTE: Male body weight value is 88 kg; surface areas for liquid exposure in column I is for males)</t>
  </si>
  <si>
    <t>high-end of range</t>
  </si>
  <si>
    <t>low end of range</t>
  </si>
  <si>
    <t>PODchronic (mg/L)</t>
  </si>
  <si>
    <t>based on AUC</t>
  </si>
  <si>
    <t>No mask MOE for AUC (benchmark MOE = 30)</t>
  </si>
  <si>
    <t>With mask MOE for AUC (benchmark MOE = 30)</t>
  </si>
  <si>
    <t>Male worker, AUC, with mask</t>
  </si>
  <si>
    <t>Male worker, Cmax, with mask</t>
  </si>
  <si>
    <t>Occupational Exposure Scenario (note: key in row 233) (9/4/19 inputs) (NOTE: FEMALE body weight value is 74 kg;  SA for liquid exposure in column I is forFEMALE WORKERS)</t>
  </si>
  <si>
    <t>SA exposed (cm2 - female)</t>
  </si>
  <si>
    <t>Women childbearing age, AUC, no mask</t>
  </si>
  <si>
    <t>Women childbearing age, Cmax, no mask</t>
  </si>
  <si>
    <t>No mask MOE for Cmax (benchmark MOE = 30)</t>
  </si>
  <si>
    <t>With mask MOE for Cmax (benchmark MOE = 30)</t>
  </si>
  <si>
    <t>Single estimate</t>
  </si>
  <si>
    <t>Column I has FEMALE-specific surf areas</t>
  </si>
  <si>
    <t>NOTE: FEMALE body weight value is 74 kg</t>
  </si>
  <si>
    <t>Women childbearing age, AUC, with mask</t>
  </si>
  <si>
    <t>Women childbearing age, Cmax, with mask</t>
  </si>
  <si>
    <t>SA exposed (cm2 - ONUs)</t>
  </si>
  <si>
    <t>0.1 cm2 (to avoid model error)</t>
  </si>
  <si>
    <t>Column I has a surf area of 0.1 cm2 to avoid model errors resulting from 0 cm2</t>
  </si>
  <si>
    <t xml:space="preserve">Occupational Exposure Scenario (note: key in row 63) (8/21/19 inputs - ONU SA exposed only) (NOTE: Male body weight value is 88 kg) </t>
  </si>
  <si>
    <t>Male ONU, AUC, no mask</t>
  </si>
  <si>
    <t>Male ONU, AUC, with mask</t>
  </si>
  <si>
    <t>This file contains the September 5 model runs for workers and August 22 model runs for ONUs.</t>
  </si>
  <si>
    <t>This file contains the entirety of the raw PBPK model inputs, outputs, and MOEs for occupational exposure scenarios for the Peer Review Draft Risk Evaluation for N-Methylpyrrolidone (2-Pyrrolidinone, 1 Methyl-) (NMP).</t>
  </si>
  <si>
    <t>The PBPK modeling inputs, outputs, and MOEs are in the three tabs for acute worker, chronic worker, and ONU.</t>
  </si>
  <si>
    <t>PBPK Run #</t>
  </si>
  <si>
    <t>Columns H, I, J, L, and O are primary worker input parameters</t>
  </si>
  <si>
    <t>Columns A through G are scenario descriptors</t>
  </si>
  <si>
    <t>Each row is an individual PBPK Run</t>
  </si>
  <si>
    <t>Columns Y and Z are MOEs</t>
  </si>
  <si>
    <t>Columns N and Q through T are PBPK modeling information</t>
  </si>
  <si>
    <t>Columns U through X are PBPK modeling outputs</t>
  </si>
  <si>
    <t>POD for MOE calculation</t>
  </si>
  <si>
    <t xml:space="preserve">Draft Risk Evaluation for N-methyl-2-pyrrolidone (NMP) </t>
  </si>
  <si>
    <t>Supplemental Excel File on Occupational Risk Calculations</t>
  </si>
  <si>
    <t>October,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</si>
</sst>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6" formatCode="0.000"/>
    <numFmt numFmtId="180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7" applyNumberFormat="0" applyAlignment="0" applyProtection="0"/>
    <xf numFmtId="0" fontId="5" fillId="28" borderId="18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7" applyNumberFormat="0" applyAlignment="0" applyProtection="0"/>
    <xf numFmtId="0" fontId="12" fillId="0" borderId="22" applyNumberFormat="0" applyFill="0" applyAlignment="0" applyProtection="0"/>
    <xf numFmtId="0" fontId="13" fillId="31" borderId="0" applyNumberFormat="0" applyBorder="0" applyAlignment="0" applyProtection="0"/>
    <xf numFmtId="0" fontId="1" fillId="32" borderId="23" applyNumberFormat="0" applyFont="0" applyAlignment="0" applyProtection="0"/>
    <xf numFmtId="0" fontId="14" fillId="27" borderId="24" applyNumberFormat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NumberFormat="1" applyBorder="1"/>
    <xf numFmtId="0" fontId="0" fillId="0" borderId="0" xfId="0" applyNumberFormat="1"/>
    <xf numFmtId="0" fontId="0" fillId="33" borderId="0" xfId="0" applyFill="1"/>
    <xf numFmtId="0" fontId="0" fillId="0" borderId="0" xfId="0" applyAlignment="1">
      <alignment horizontal="center"/>
    </xf>
    <xf numFmtId="164" fontId="0" fillId="34" borderId="2" xfId="0" applyNumberFormat="1" applyFill="1" applyBorder="1" applyAlignment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16" fillId="0" borderId="0" xfId="0" applyFon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34" borderId="2" xfId="0" applyNumberFormat="1" applyFill="1" applyBorder="1" applyAlignment="1"/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wrapText="1"/>
    </xf>
    <xf numFmtId="0" fontId="0" fillId="0" borderId="7" xfId="0" applyNumberFormat="1" applyFill="1" applyBorder="1" applyAlignment="1"/>
    <xf numFmtId="0" fontId="0" fillId="0" borderId="0" xfId="0" applyNumberFormat="1" applyFill="1"/>
    <xf numFmtId="0" fontId="0" fillId="0" borderId="8" xfId="0" applyNumberFormat="1" applyBorder="1" applyAlignment="1">
      <alignment horizontal="center" wrapText="1"/>
    </xf>
    <xf numFmtId="0" fontId="0" fillId="0" borderId="9" xfId="0" applyNumberFormat="1" applyBorder="1" applyAlignment="1">
      <alignment wrapText="1"/>
    </xf>
    <xf numFmtId="11" fontId="0" fillId="0" borderId="1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Fill="1" applyBorder="1"/>
    <xf numFmtId="164" fontId="0" fillId="34" borderId="0" xfId="0" applyNumberFormat="1" applyFill="1" applyBorder="1" applyAlignment="1"/>
    <xf numFmtId="0" fontId="0" fillId="0" borderId="10" xfId="0" applyFill="1" applyBorder="1"/>
    <xf numFmtId="0" fontId="0" fillId="0" borderId="0" xfId="0" applyFill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Fill="1" applyAlignment="1">
      <alignment horizontal="center"/>
    </xf>
    <xf numFmtId="0" fontId="0" fillId="0" borderId="1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11" fontId="0" fillId="0" borderId="1" xfId="0" applyNumberFormat="1" applyFill="1" applyBorder="1"/>
    <xf numFmtId="164" fontId="0" fillId="0" borderId="2" xfId="0" applyNumberFormat="1" applyFill="1" applyBorder="1" applyAlignment="1"/>
    <xf numFmtId="164" fontId="0" fillId="0" borderId="1" xfId="0" applyNumberFormat="1" applyFill="1" applyBorder="1"/>
    <xf numFmtId="0" fontId="0" fillId="0" borderId="0" xfId="0" applyFont="1" applyFill="1" applyBorder="1" applyAlignment="1"/>
    <xf numFmtId="164" fontId="0" fillId="34" borderId="12" xfId="0" applyNumberFormat="1" applyFill="1" applyBorder="1" applyAlignment="1"/>
    <xf numFmtId="0" fontId="16" fillId="0" borderId="13" xfId="0" applyFont="1" applyFill="1" applyBorder="1" applyAlignment="1">
      <alignment horizontal="left" wrapText="1"/>
    </xf>
    <xf numFmtId="166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NumberFormat="1" applyFill="1" applyBorder="1"/>
    <xf numFmtId="0" fontId="0" fillId="0" borderId="1" xfId="0" applyNumberFormat="1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4" xfId="0" applyFill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8" xfId="0" applyFill="1" applyBorder="1"/>
    <xf numFmtId="9" fontId="0" fillId="0" borderId="5" xfId="0" applyNumberFormat="1" applyFill="1" applyBorder="1"/>
    <xf numFmtId="0" fontId="16" fillId="0" borderId="11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11" fontId="0" fillId="0" borderId="0" xfId="0" applyNumberFormat="1"/>
    <xf numFmtId="164" fontId="0" fillId="0" borderId="7" xfId="0" applyNumberFormat="1" applyFill="1" applyBorder="1" applyAlignment="1"/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 wrapText="1"/>
    </xf>
    <xf numFmtId="0" fontId="0" fillId="0" borderId="10" xfId="0" applyBorder="1"/>
    <xf numFmtId="0" fontId="0" fillId="35" borderId="7" xfId="0" applyFill="1" applyBorder="1"/>
    <xf numFmtId="0" fontId="0" fillId="0" borderId="2" xfId="0" applyBorder="1"/>
    <xf numFmtId="0" fontId="0" fillId="0" borderId="3" xfId="0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9" fontId="0" fillId="0" borderId="10" xfId="0" applyNumberFormat="1" applyFill="1" applyBorder="1"/>
    <xf numFmtId="164" fontId="0" fillId="0" borderId="9" xfId="0" applyNumberFormat="1" applyBorder="1"/>
    <xf numFmtId="164" fontId="0" fillId="0" borderId="16" xfId="0" applyNumberFormat="1" applyBorder="1"/>
    <xf numFmtId="166" fontId="0" fillId="0" borderId="1" xfId="0" applyNumberFormat="1" applyBorder="1"/>
    <xf numFmtId="180" fontId="0" fillId="0" borderId="1" xfId="0" applyNumberFormat="1" applyBorder="1"/>
    <xf numFmtId="0" fontId="16" fillId="0" borderId="0" xfId="0" applyFont="1"/>
    <xf numFmtId="0" fontId="0" fillId="0" borderId="0" xfId="0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5"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tabSelected="1" workbookViewId="0">
      <selection activeCell="A4" sqref="A4"/>
    </sheetView>
  </sheetViews>
  <sheetFormatPr defaultRowHeight="15" x14ac:dyDescent="0.25"/>
  <cols>
    <col min="1" max="1" width="90.85546875" customWidth="1"/>
  </cols>
  <sheetData>
    <row r="1" spans="1:1" x14ac:dyDescent="0.25">
      <c r="A1" s="90" t="s">
        <v>147</v>
      </c>
    </row>
    <row r="2" spans="1:1" x14ac:dyDescent="0.25">
      <c r="A2" s="90" t="s">
        <v>148</v>
      </c>
    </row>
    <row r="3" spans="1:1" x14ac:dyDescent="0.25">
      <c r="A3" s="90"/>
    </row>
    <row r="4" spans="1:1" x14ac:dyDescent="0.25">
      <c r="A4" s="90" t="s">
        <v>149</v>
      </c>
    </row>
    <row r="6" spans="1:1" ht="45" x14ac:dyDescent="0.25">
      <c r="A6" s="1" t="s">
        <v>137</v>
      </c>
    </row>
    <row r="8" spans="1:1" ht="30" x14ac:dyDescent="0.25">
      <c r="A8" s="1" t="s">
        <v>138</v>
      </c>
    </row>
    <row r="10" spans="1:1" x14ac:dyDescent="0.25">
      <c r="A10" t="s">
        <v>136</v>
      </c>
    </row>
  </sheetData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41" sqref="B241:B242"/>
    </sheetView>
  </sheetViews>
  <sheetFormatPr defaultRowHeight="15" x14ac:dyDescent="0.25"/>
  <cols>
    <col min="1" max="1" width="15" customWidth="1"/>
    <col min="2" max="2" width="20.7109375" customWidth="1"/>
    <col min="3" max="3" width="30.42578125" customWidth="1"/>
    <col min="4" max="4" width="17.85546875" customWidth="1"/>
    <col min="5" max="6" width="10.7109375" customWidth="1"/>
    <col min="7" max="7" width="14" customWidth="1"/>
    <col min="8" max="8" width="9.140625" style="35"/>
    <col min="9" max="9" width="9.140625" style="8"/>
    <col min="10" max="10" width="9.140625" style="35"/>
    <col min="11" max="11" width="11.28515625" style="9" customWidth="1"/>
    <col min="12" max="12" width="9.140625" style="38"/>
    <col min="13" max="13" width="39.42578125" style="38" customWidth="1"/>
    <col min="14" max="14" width="12.28515625" style="9" customWidth="1"/>
    <col min="15" max="15" width="10.5703125" style="35" customWidth="1"/>
    <col min="16" max="16" width="9.140625" customWidth="1"/>
    <col min="17" max="17" width="9.140625" style="7"/>
    <col min="18" max="18" width="10.7109375" style="26" customWidth="1"/>
    <col min="19" max="20" width="9.140625" style="7"/>
    <col min="21" max="21" width="0" hidden="1" customWidth="1"/>
    <col min="22" max="22" width="9.140625" style="35"/>
    <col min="23" max="23" width="0" hidden="1" customWidth="1"/>
    <col min="25" max="25" width="12.42578125" style="35" customWidth="1"/>
    <col min="26" max="26" width="11.5703125" bestFit="1" customWidth="1"/>
    <col min="27" max="27" width="8" style="31" bestFit="1" customWidth="1"/>
    <col min="28" max="28" width="12.7109375" style="31" bestFit="1" customWidth="1"/>
    <col min="31" max="31" width="11.5703125" bestFit="1" customWidth="1"/>
  </cols>
  <sheetData>
    <row r="1" spans="1:28" s="1" customFormat="1" ht="84.75" customHeight="1" x14ac:dyDescent="0.25">
      <c r="A1" s="91" t="s">
        <v>119</v>
      </c>
      <c r="B1" s="91"/>
      <c r="C1" s="91"/>
      <c r="D1" s="1" t="s">
        <v>12</v>
      </c>
      <c r="E1" s="1" t="s">
        <v>7</v>
      </c>
      <c r="F1" s="1" t="s">
        <v>4</v>
      </c>
      <c r="G1" s="1" t="s">
        <v>21</v>
      </c>
      <c r="H1" s="40" t="s">
        <v>0</v>
      </c>
      <c r="I1" s="40" t="s">
        <v>120</v>
      </c>
      <c r="J1" s="40" t="s">
        <v>69</v>
      </c>
      <c r="K1" s="52" t="s">
        <v>5</v>
      </c>
      <c r="L1" s="52" t="s">
        <v>68</v>
      </c>
      <c r="M1" s="52" t="s">
        <v>58</v>
      </c>
      <c r="N1" s="52" t="s">
        <v>6</v>
      </c>
      <c r="O1" s="40" t="s">
        <v>70</v>
      </c>
      <c r="P1" s="2" t="s">
        <v>139</v>
      </c>
      <c r="Q1" s="20" t="s">
        <v>71</v>
      </c>
      <c r="R1" s="23" t="s">
        <v>74</v>
      </c>
      <c r="S1" s="27" t="s">
        <v>72</v>
      </c>
      <c r="T1" s="18" t="s">
        <v>73</v>
      </c>
      <c r="U1" s="2" t="s">
        <v>121</v>
      </c>
      <c r="V1" s="40" t="s">
        <v>122</v>
      </c>
      <c r="W1" s="2" t="s">
        <v>128</v>
      </c>
      <c r="X1" s="2" t="s">
        <v>129</v>
      </c>
      <c r="Y1" s="40" t="s">
        <v>123</v>
      </c>
      <c r="Z1" s="2" t="s">
        <v>124</v>
      </c>
      <c r="AA1" s="30"/>
      <c r="AB1" s="30"/>
    </row>
    <row r="2" spans="1:28" s="1" customFormat="1" ht="15.75" thickBot="1" x14ac:dyDescent="0.3">
      <c r="A2" s="1">
        <v>230</v>
      </c>
      <c r="B2" s="1">
        <v>74</v>
      </c>
      <c r="H2" s="64"/>
      <c r="I2" s="40"/>
      <c r="J2" s="40"/>
      <c r="K2" s="52"/>
      <c r="L2" s="52"/>
      <c r="M2" s="52"/>
      <c r="N2" s="52"/>
      <c r="O2" s="40"/>
      <c r="P2" s="2"/>
      <c r="Q2" s="20"/>
      <c r="R2" s="23"/>
      <c r="S2" s="27"/>
      <c r="T2" s="18"/>
      <c r="U2" s="2"/>
      <c r="V2" s="40"/>
      <c r="W2" s="2"/>
      <c r="X2" s="2"/>
      <c r="Y2" s="40"/>
      <c r="Z2" s="2"/>
      <c r="AA2" s="30"/>
      <c r="AB2" s="30"/>
    </row>
    <row r="3" spans="1:28" ht="15.75" thickBot="1" x14ac:dyDescent="0.3">
      <c r="A3" s="47" t="s">
        <v>23</v>
      </c>
      <c r="B3" s="12" t="s">
        <v>101</v>
      </c>
      <c r="C3" s="12" t="s">
        <v>15</v>
      </c>
      <c r="D3" s="12" t="s">
        <v>89</v>
      </c>
      <c r="E3" s="12" t="s">
        <v>9</v>
      </c>
      <c r="F3" s="12" t="s">
        <v>10</v>
      </c>
      <c r="G3" s="13" t="s">
        <v>20</v>
      </c>
      <c r="H3" s="53">
        <v>1</v>
      </c>
      <c r="I3" s="54">
        <v>445</v>
      </c>
      <c r="J3" s="54">
        <v>0.5</v>
      </c>
      <c r="K3" s="49">
        <f t="shared" ref="K3:K34" si="0">L3*J3/8</f>
        <v>4.7500000000000001E-2</v>
      </c>
      <c r="L3" s="50">
        <v>0.76</v>
      </c>
      <c r="M3" s="49" t="s">
        <v>64</v>
      </c>
      <c r="N3" s="49">
        <v>4.7800000000000002E-4</v>
      </c>
      <c r="O3" s="54">
        <v>20</v>
      </c>
      <c r="P3" s="3">
        <v>1</v>
      </c>
      <c r="Q3" s="3">
        <v>1</v>
      </c>
      <c r="R3" s="3">
        <v>22.25</v>
      </c>
      <c r="S3" s="3">
        <v>0.5</v>
      </c>
      <c r="T3" s="3">
        <v>20</v>
      </c>
      <c r="U3" s="5">
        <v>0.40985187334787376</v>
      </c>
      <c r="V3" s="41">
        <v>0.21071775996252592</v>
      </c>
      <c r="W3" s="5">
        <v>0.40277322573226099</v>
      </c>
      <c r="X3" s="5">
        <v>0.20749666257306207</v>
      </c>
      <c r="Y3" s="44">
        <f>$I$233/V3</f>
        <v>1025.0678444874009</v>
      </c>
      <c r="Z3" s="87">
        <f t="shared" ref="Z3:Z66" si="1">$I$233/X3</f>
        <v>1040.980598538272</v>
      </c>
    </row>
    <row r="4" spans="1:28" x14ac:dyDescent="0.25">
      <c r="A4" s="39"/>
      <c r="B4" s="32" t="s">
        <v>102</v>
      </c>
      <c r="C4" s="32" t="s">
        <v>16</v>
      </c>
      <c r="D4" s="32" t="s">
        <v>90</v>
      </c>
      <c r="E4" s="32" t="s">
        <v>8</v>
      </c>
      <c r="F4" s="32" t="s">
        <v>10</v>
      </c>
      <c r="G4" s="34" t="s">
        <v>20</v>
      </c>
      <c r="H4" s="53">
        <v>1</v>
      </c>
      <c r="I4" s="54">
        <v>890</v>
      </c>
      <c r="J4" s="54">
        <v>2.06</v>
      </c>
      <c r="K4" s="48">
        <f t="shared" si="0"/>
        <v>1.506375</v>
      </c>
      <c r="L4" s="50">
        <v>5.85</v>
      </c>
      <c r="M4" s="49" t="s">
        <v>64</v>
      </c>
      <c r="N4" s="49">
        <v>4.7800000000000002E-4</v>
      </c>
      <c r="O4" s="54">
        <v>20</v>
      </c>
      <c r="P4" s="3">
        <v>2</v>
      </c>
      <c r="Q4" s="3">
        <v>1</v>
      </c>
      <c r="R4" s="3">
        <v>44.5</v>
      </c>
      <c r="S4" s="3">
        <v>2.06</v>
      </c>
      <c r="T4" s="3">
        <v>20</v>
      </c>
      <c r="U4" s="5">
        <v>3.6254039567062257</v>
      </c>
      <c r="V4" s="41">
        <v>1.1125122643637477</v>
      </c>
      <c r="W4" s="5">
        <v>3.397777849947909</v>
      </c>
      <c r="X4" s="5">
        <v>1.0461296629285455</v>
      </c>
      <c r="Y4" s="44">
        <f t="shared" ref="Y4:Y66" si="2">$I$233/V4</f>
        <v>194.15516297569238</v>
      </c>
      <c r="Z4" s="86">
        <f t="shared" si="1"/>
        <v>206.47536118546483</v>
      </c>
    </row>
    <row r="5" spans="1:28" x14ac:dyDescent="0.25">
      <c r="A5" s="39"/>
      <c r="B5" s="32" t="s">
        <v>97</v>
      </c>
      <c r="C5" s="32" t="s">
        <v>15</v>
      </c>
      <c r="D5" s="32" t="s">
        <v>89</v>
      </c>
      <c r="E5" s="32" t="s">
        <v>9</v>
      </c>
      <c r="F5" s="32" t="s">
        <v>10</v>
      </c>
      <c r="G5" s="34" t="s">
        <v>20</v>
      </c>
      <c r="H5" s="55">
        <v>1</v>
      </c>
      <c r="I5" s="56">
        <v>445</v>
      </c>
      <c r="J5" s="56">
        <v>0.5</v>
      </c>
      <c r="K5" s="50">
        <f>L5*J5/8</f>
        <v>4.7500000000000001E-2</v>
      </c>
      <c r="L5" s="50">
        <v>0.76</v>
      </c>
      <c r="M5" s="50" t="s">
        <v>64</v>
      </c>
      <c r="N5" s="50">
        <v>4.7800000000000002E-4</v>
      </c>
      <c r="O5" s="54">
        <v>10</v>
      </c>
      <c r="P5" s="3">
        <v>3</v>
      </c>
      <c r="Q5" s="3">
        <v>1</v>
      </c>
      <c r="R5" s="3">
        <v>44.5</v>
      </c>
      <c r="S5" s="3">
        <v>0.5</v>
      </c>
      <c r="T5" s="3">
        <v>10</v>
      </c>
      <c r="U5" s="5">
        <v>0.81120916239747998</v>
      </c>
      <c r="V5" s="41">
        <v>0.41725883541996367</v>
      </c>
      <c r="W5" s="5">
        <v>0.80411499218394888</v>
      </c>
      <c r="X5" s="5">
        <v>0.41403498872719308</v>
      </c>
      <c r="Y5" s="44">
        <f t="shared" si="2"/>
        <v>517.66429291449231</v>
      </c>
      <c r="Z5" s="4">
        <f t="shared" si="1"/>
        <v>521.69503998687901</v>
      </c>
    </row>
    <row r="6" spans="1:28" x14ac:dyDescent="0.25">
      <c r="A6" s="39"/>
      <c r="B6" s="32" t="s">
        <v>98</v>
      </c>
      <c r="C6" s="32" t="s">
        <v>16</v>
      </c>
      <c r="D6" s="32" t="s">
        <v>90</v>
      </c>
      <c r="E6" s="32" t="s">
        <v>8</v>
      </c>
      <c r="F6" s="32" t="s">
        <v>10</v>
      </c>
      <c r="G6" s="34" t="s">
        <v>20</v>
      </c>
      <c r="H6" s="55">
        <v>1</v>
      </c>
      <c r="I6" s="56">
        <v>890</v>
      </c>
      <c r="J6" s="54">
        <v>2.06</v>
      </c>
      <c r="K6" s="48">
        <f>L6*J6/8</f>
        <v>1.506375</v>
      </c>
      <c r="L6" s="50">
        <v>5.85</v>
      </c>
      <c r="M6" s="50" t="s">
        <v>64</v>
      </c>
      <c r="N6" s="50">
        <v>4.7800000000000002E-4</v>
      </c>
      <c r="O6" s="54">
        <v>10</v>
      </c>
      <c r="P6" s="3">
        <v>4</v>
      </c>
      <c r="Q6" s="3">
        <v>1</v>
      </c>
      <c r="R6" s="3">
        <v>89</v>
      </c>
      <c r="S6" s="3">
        <v>2.06</v>
      </c>
      <c r="T6" s="3">
        <v>10</v>
      </c>
      <c r="U6" s="5">
        <v>7.0047459953590954</v>
      </c>
      <c r="V6" s="41">
        <v>2.1448770814725586</v>
      </c>
      <c r="W6" s="5">
        <v>6.7736569551888692</v>
      </c>
      <c r="X6" s="5">
        <v>2.0779779826570381</v>
      </c>
      <c r="Y6" s="44">
        <f t="shared" si="2"/>
        <v>100.70507157067755</v>
      </c>
      <c r="Z6" s="4">
        <f t="shared" si="1"/>
        <v>103.94720338846339</v>
      </c>
    </row>
    <row r="7" spans="1:28" x14ac:dyDescent="0.25">
      <c r="A7" s="32"/>
      <c r="B7" s="32" t="s">
        <v>100</v>
      </c>
      <c r="C7" s="32" t="s">
        <v>15</v>
      </c>
      <c r="D7" s="32" t="s">
        <v>89</v>
      </c>
      <c r="E7" s="32" t="s">
        <v>9</v>
      </c>
      <c r="F7" s="32" t="s">
        <v>10</v>
      </c>
      <c r="G7" s="34" t="s">
        <v>20</v>
      </c>
      <c r="H7" s="55">
        <v>1</v>
      </c>
      <c r="I7" s="56">
        <v>445</v>
      </c>
      <c r="J7" s="56">
        <v>0.5</v>
      </c>
      <c r="K7" s="50">
        <f>L7*J7/8</f>
        <v>4.7500000000000001E-2</v>
      </c>
      <c r="L7" s="50">
        <v>0.76</v>
      </c>
      <c r="M7" s="50" t="s">
        <v>64</v>
      </c>
      <c r="N7" s="50">
        <v>4.7800000000000002E-4</v>
      </c>
      <c r="O7" s="54">
        <v>5</v>
      </c>
      <c r="P7" s="3">
        <v>5</v>
      </c>
      <c r="Q7" s="3">
        <v>1</v>
      </c>
      <c r="R7" s="3">
        <v>89</v>
      </c>
      <c r="S7" s="3">
        <v>0.5</v>
      </c>
      <c r="T7" s="3">
        <v>5</v>
      </c>
      <c r="U7" s="5">
        <v>1.6164734263571749</v>
      </c>
      <c r="V7" s="41">
        <v>0.83085039281005746</v>
      </c>
      <c r="W7" s="5">
        <v>1.6093482143053655</v>
      </c>
      <c r="X7" s="5">
        <v>0.82762108808981938</v>
      </c>
      <c r="Y7" s="44">
        <f t="shared" si="2"/>
        <v>259.97460176850421</v>
      </c>
      <c r="Z7" s="4">
        <f t="shared" si="1"/>
        <v>260.98899980731051</v>
      </c>
    </row>
    <row r="8" spans="1:28" x14ac:dyDescent="0.25">
      <c r="A8" s="39"/>
      <c r="B8" s="32" t="s">
        <v>99</v>
      </c>
      <c r="C8" s="32" t="s">
        <v>16</v>
      </c>
      <c r="D8" s="32" t="s">
        <v>90</v>
      </c>
      <c r="E8" s="32" t="s">
        <v>8</v>
      </c>
      <c r="F8" s="32" t="s">
        <v>10</v>
      </c>
      <c r="G8" s="34" t="s">
        <v>20</v>
      </c>
      <c r="H8" s="55">
        <v>1</v>
      </c>
      <c r="I8" s="56">
        <v>890</v>
      </c>
      <c r="J8" s="54">
        <v>2.06</v>
      </c>
      <c r="K8" s="48">
        <f>L8*J8/8</f>
        <v>1.506375</v>
      </c>
      <c r="L8" s="50">
        <v>5.85</v>
      </c>
      <c r="M8" s="50" t="s">
        <v>64</v>
      </c>
      <c r="N8" s="50">
        <v>4.7800000000000002E-4</v>
      </c>
      <c r="O8" s="54">
        <v>5</v>
      </c>
      <c r="P8" s="3">
        <v>6</v>
      </c>
      <c r="Q8" s="3">
        <v>1</v>
      </c>
      <c r="R8" s="3">
        <v>178</v>
      </c>
      <c r="S8" s="3">
        <v>2.06</v>
      </c>
      <c r="T8" s="3">
        <v>5</v>
      </c>
      <c r="U8" s="5">
        <v>13.915808182936061</v>
      </c>
      <c r="V8" s="41">
        <v>4.2320948742023861</v>
      </c>
      <c r="W8" s="5">
        <v>13.677746358589744</v>
      </c>
      <c r="X8" s="5">
        <v>4.1641944558272765</v>
      </c>
      <c r="Y8" s="44">
        <f t="shared" si="2"/>
        <v>51.038553345453785</v>
      </c>
      <c r="Z8" s="4">
        <f t="shared" si="1"/>
        <v>51.870776519029903</v>
      </c>
    </row>
    <row r="9" spans="1:28" x14ac:dyDescent="0.25">
      <c r="A9" s="39"/>
      <c r="B9" s="32" t="s">
        <v>77</v>
      </c>
      <c r="C9" s="32" t="s">
        <v>15</v>
      </c>
      <c r="D9" s="32" t="s">
        <v>89</v>
      </c>
      <c r="E9" s="32" t="s">
        <v>9</v>
      </c>
      <c r="F9" s="32" t="s">
        <v>11</v>
      </c>
      <c r="G9" s="34" t="s">
        <v>20</v>
      </c>
      <c r="H9" s="55">
        <v>1</v>
      </c>
      <c r="I9" s="56">
        <v>445</v>
      </c>
      <c r="J9" s="56">
        <v>0.5</v>
      </c>
      <c r="K9" s="50">
        <f t="shared" si="0"/>
        <v>4.7500000000000001E-2</v>
      </c>
      <c r="L9" s="50">
        <v>0.76</v>
      </c>
      <c r="M9" s="50" t="s">
        <v>64</v>
      </c>
      <c r="N9" s="50">
        <v>4.7800000000000002E-4</v>
      </c>
      <c r="O9" s="56">
        <v>1</v>
      </c>
      <c r="P9" s="3">
        <v>7</v>
      </c>
      <c r="Q9" s="3">
        <v>1</v>
      </c>
      <c r="R9" s="3">
        <v>445</v>
      </c>
      <c r="S9" s="3">
        <v>0.5</v>
      </c>
      <c r="T9" s="3">
        <v>1</v>
      </c>
      <c r="U9" s="5">
        <v>8.1675822054663847</v>
      </c>
      <c r="V9" s="41">
        <v>4.1701635452419152</v>
      </c>
      <c r="W9" s="5">
        <v>8.1602213026841515</v>
      </c>
      <c r="X9" s="5">
        <v>4.166886505400262</v>
      </c>
      <c r="Y9" s="44">
        <f t="shared" si="2"/>
        <v>51.796529717989664</v>
      </c>
      <c r="Z9" s="4">
        <f t="shared" si="1"/>
        <v>51.837264998714311</v>
      </c>
    </row>
    <row r="10" spans="1:28" ht="15.75" thickBot="1" x14ac:dyDescent="0.3">
      <c r="A10" s="58"/>
      <c r="B10" s="11" t="s">
        <v>78</v>
      </c>
      <c r="C10" s="11" t="s">
        <v>16</v>
      </c>
      <c r="D10" s="11" t="s">
        <v>90</v>
      </c>
      <c r="E10" s="11" t="s">
        <v>8</v>
      </c>
      <c r="F10" s="11" t="s">
        <v>11</v>
      </c>
      <c r="G10" s="14" t="s">
        <v>20</v>
      </c>
      <c r="H10" s="55">
        <v>1</v>
      </c>
      <c r="I10" s="56">
        <v>890</v>
      </c>
      <c r="J10" s="54">
        <v>2.06</v>
      </c>
      <c r="K10" s="48">
        <f>L10*J10/8</f>
        <v>1.506375</v>
      </c>
      <c r="L10" s="50">
        <v>5.85</v>
      </c>
      <c r="M10" s="50" t="s">
        <v>64</v>
      </c>
      <c r="N10" s="50">
        <v>4.7800000000000002E-4</v>
      </c>
      <c r="O10" s="56">
        <v>1</v>
      </c>
      <c r="P10" s="3">
        <v>8</v>
      </c>
      <c r="Q10" s="3">
        <v>1</v>
      </c>
      <c r="R10" s="3">
        <v>890</v>
      </c>
      <c r="S10" s="3">
        <v>2.06</v>
      </c>
      <c r="T10" s="3">
        <v>1</v>
      </c>
      <c r="U10" s="5">
        <v>76.666563988166189</v>
      </c>
      <c r="V10" s="41">
        <v>21.877320869427237</v>
      </c>
      <c r="W10" s="5">
        <v>76.371234803536311</v>
      </c>
      <c r="X10" s="5">
        <v>21.802811242806552</v>
      </c>
      <c r="Y10" s="44">
        <f t="shared" si="2"/>
        <v>9.8732381944377927</v>
      </c>
      <c r="Z10" s="4">
        <f t="shared" si="1"/>
        <v>9.9069793153974732</v>
      </c>
    </row>
    <row r="11" spans="1:28" x14ac:dyDescent="0.25">
      <c r="A11" s="47" t="s">
        <v>22</v>
      </c>
      <c r="B11" s="12" t="s">
        <v>101</v>
      </c>
      <c r="C11" s="12" t="s">
        <v>15</v>
      </c>
      <c r="D11" s="12" t="s">
        <v>89</v>
      </c>
      <c r="E11" s="12" t="s">
        <v>9</v>
      </c>
      <c r="F11" s="12" t="s">
        <v>10</v>
      </c>
      <c r="G11" s="13" t="s">
        <v>20</v>
      </c>
      <c r="H11" s="53">
        <v>1</v>
      </c>
      <c r="I11" s="54">
        <v>445</v>
      </c>
      <c r="J11" s="54">
        <v>0.5</v>
      </c>
      <c r="K11" s="49">
        <f t="shared" si="0"/>
        <v>4.7500000000000001E-2</v>
      </c>
      <c r="L11" s="50">
        <v>0.76</v>
      </c>
      <c r="M11" s="49" t="s">
        <v>64</v>
      </c>
      <c r="N11" s="49">
        <v>4.7800000000000002E-4</v>
      </c>
      <c r="O11" s="54">
        <v>20</v>
      </c>
      <c r="P11" s="3">
        <v>9</v>
      </c>
      <c r="Q11" s="3">
        <v>1</v>
      </c>
      <c r="R11" s="3">
        <v>22.25</v>
      </c>
      <c r="S11" s="3">
        <v>0.5</v>
      </c>
      <c r="T11" s="3">
        <v>20</v>
      </c>
      <c r="U11" s="5">
        <v>0.40985187334787376</v>
      </c>
      <c r="V11" s="41">
        <v>0.21071775996252592</v>
      </c>
      <c r="W11" s="5">
        <v>0.40277322573226099</v>
      </c>
      <c r="X11" s="5">
        <v>0.20749666257306207</v>
      </c>
      <c r="Y11" s="44">
        <f t="shared" si="2"/>
        <v>1025.0678444874009</v>
      </c>
      <c r="Z11" s="4">
        <f t="shared" si="1"/>
        <v>1040.980598538272</v>
      </c>
    </row>
    <row r="12" spans="1:28" x14ac:dyDescent="0.25">
      <c r="A12" s="63"/>
      <c r="B12" s="32" t="s">
        <v>102</v>
      </c>
      <c r="C12" s="32" t="s">
        <v>16</v>
      </c>
      <c r="D12" s="32" t="s">
        <v>90</v>
      </c>
      <c r="E12" s="32" t="s">
        <v>8</v>
      </c>
      <c r="F12" s="32" t="s">
        <v>10</v>
      </c>
      <c r="G12" s="34" t="s">
        <v>20</v>
      </c>
      <c r="H12" s="53">
        <v>1</v>
      </c>
      <c r="I12" s="54">
        <v>890</v>
      </c>
      <c r="J12" s="54">
        <v>2.06</v>
      </c>
      <c r="K12" s="48">
        <f t="shared" si="0"/>
        <v>1.506375</v>
      </c>
      <c r="L12" s="50">
        <v>5.85</v>
      </c>
      <c r="M12" s="49" t="s">
        <v>64</v>
      </c>
      <c r="N12" s="49">
        <v>4.7800000000000002E-4</v>
      </c>
      <c r="O12" s="54">
        <v>20</v>
      </c>
      <c r="P12" s="3">
        <v>10</v>
      </c>
      <c r="Q12" s="3">
        <v>1</v>
      </c>
      <c r="R12" s="3">
        <v>44.5</v>
      </c>
      <c r="S12" s="3">
        <v>2.06</v>
      </c>
      <c r="T12" s="3">
        <v>20</v>
      </c>
      <c r="U12" s="5">
        <v>3.6254039567062257</v>
      </c>
      <c r="V12" s="41">
        <v>1.1125122643637477</v>
      </c>
      <c r="W12" s="5">
        <v>3.397777849947909</v>
      </c>
      <c r="X12" s="5">
        <v>1.0461296629285455</v>
      </c>
      <c r="Y12" s="44">
        <f t="shared" si="2"/>
        <v>194.15516297569238</v>
      </c>
      <c r="Z12" s="4">
        <f t="shared" si="1"/>
        <v>206.47536118546483</v>
      </c>
    </row>
    <row r="13" spans="1:28" x14ac:dyDescent="0.25">
      <c r="A13" s="63"/>
      <c r="B13" s="32" t="s">
        <v>97</v>
      </c>
      <c r="C13" s="32" t="s">
        <v>15</v>
      </c>
      <c r="D13" s="32" t="s">
        <v>89</v>
      </c>
      <c r="E13" s="32" t="s">
        <v>9</v>
      </c>
      <c r="F13" s="32" t="s">
        <v>10</v>
      </c>
      <c r="G13" s="34" t="s">
        <v>20</v>
      </c>
      <c r="H13" s="55">
        <v>1</v>
      </c>
      <c r="I13" s="56">
        <v>445</v>
      </c>
      <c r="J13" s="56">
        <v>0.5</v>
      </c>
      <c r="K13" s="50">
        <f t="shared" si="0"/>
        <v>4.7500000000000001E-2</v>
      </c>
      <c r="L13" s="50">
        <v>0.76</v>
      </c>
      <c r="M13" s="50" t="s">
        <v>64</v>
      </c>
      <c r="N13" s="50">
        <v>4.7800000000000002E-4</v>
      </c>
      <c r="O13" s="54">
        <v>10</v>
      </c>
      <c r="P13" s="3">
        <v>11</v>
      </c>
      <c r="Q13" s="3">
        <v>1</v>
      </c>
      <c r="R13" s="3">
        <v>44.5</v>
      </c>
      <c r="S13" s="3">
        <v>0.5</v>
      </c>
      <c r="T13" s="3">
        <v>10</v>
      </c>
      <c r="U13" s="5">
        <v>0.81120916239747998</v>
      </c>
      <c r="V13" s="41">
        <v>0.41725883541996367</v>
      </c>
      <c r="W13" s="5">
        <v>0.80411499218394888</v>
      </c>
      <c r="X13" s="5">
        <v>0.41403498872719308</v>
      </c>
      <c r="Y13" s="44">
        <f t="shared" si="2"/>
        <v>517.66429291449231</v>
      </c>
      <c r="Z13" s="4">
        <f t="shared" si="1"/>
        <v>521.69503998687901</v>
      </c>
    </row>
    <row r="14" spans="1:28" x14ac:dyDescent="0.25">
      <c r="A14" s="63"/>
      <c r="B14" s="32" t="s">
        <v>98</v>
      </c>
      <c r="C14" s="32" t="s">
        <v>16</v>
      </c>
      <c r="D14" s="32" t="s">
        <v>90</v>
      </c>
      <c r="E14" s="32" t="s">
        <v>8</v>
      </c>
      <c r="F14" s="32" t="s">
        <v>10</v>
      </c>
      <c r="G14" s="34" t="s">
        <v>20</v>
      </c>
      <c r="H14" s="55">
        <v>1</v>
      </c>
      <c r="I14" s="56">
        <v>890</v>
      </c>
      <c r="J14" s="54">
        <v>2.06</v>
      </c>
      <c r="K14" s="48">
        <f t="shared" si="0"/>
        <v>1.506375</v>
      </c>
      <c r="L14" s="50">
        <v>5.85</v>
      </c>
      <c r="M14" s="50" t="s">
        <v>64</v>
      </c>
      <c r="N14" s="50">
        <v>4.7800000000000002E-4</v>
      </c>
      <c r="O14" s="54">
        <v>10</v>
      </c>
      <c r="P14" s="3">
        <v>12</v>
      </c>
      <c r="Q14" s="3">
        <v>1</v>
      </c>
      <c r="R14" s="3">
        <v>89</v>
      </c>
      <c r="S14" s="3">
        <v>2.06</v>
      </c>
      <c r="T14" s="3">
        <v>10</v>
      </c>
      <c r="U14" s="5">
        <v>7.0047459953590954</v>
      </c>
      <c r="V14" s="41">
        <v>2.1448770814725586</v>
      </c>
      <c r="W14" s="5">
        <v>6.7736569551888692</v>
      </c>
      <c r="X14" s="5">
        <v>2.0779779826570381</v>
      </c>
      <c r="Y14" s="44">
        <f t="shared" si="2"/>
        <v>100.70507157067755</v>
      </c>
      <c r="Z14" s="4">
        <f t="shared" si="1"/>
        <v>103.94720338846339</v>
      </c>
    </row>
    <row r="15" spans="1:28" x14ac:dyDescent="0.25">
      <c r="A15" s="63"/>
      <c r="B15" s="32" t="s">
        <v>100</v>
      </c>
      <c r="C15" s="32" t="s">
        <v>15</v>
      </c>
      <c r="D15" s="32" t="s">
        <v>89</v>
      </c>
      <c r="E15" s="32" t="s">
        <v>9</v>
      </c>
      <c r="F15" s="32" t="s">
        <v>10</v>
      </c>
      <c r="G15" s="34" t="s">
        <v>20</v>
      </c>
      <c r="H15" s="55">
        <v>1</v>
      </c>
      <c r="I15" s="56">
        <v>445</v>
      </c>
      <c r="J15" s="56">
        <v>0.5</v>
      </c>
      <c r="K15" s="50">
        <f t="shared" si="0"/>
        <v>4.7500000000000001E-2</v>
      </c>
      <c r="L15" s="50">
        <v>0.76</v>
      </c>
      <c r="M15" s="50" t="s">
        <v>64</v>
      </c>
      <c r="N15" s="50">
        <v>4.7800000000000002E-4</v>
      </c>
      <c r="O15" s="54">
        <v>5</v>
      </c>
      <c r="P15" s="3">
        <v>13</v>
      </c>
      <c r="Q15" s="3">
        <v>1</v>
      </c>
      <c r="R15" s="3">
        <v>89</v>
      </c>
      <c r="S15" s="3">
        <v>0.5</v>
      </c>
      <c r="T15" s="3">
        <v>5</v>
      </c>
      <c r="U15" s="5">
        <v>1.6164734263571749</v>
      </c>
      <c r="V15" s="41">
        <v>0.83085039281005746</v>
      </c>
      <c r="W15" s="5">
        <v>1.6093482143053655</v>
      </c>
      <c r="X15" s="5">
        <v>0.82762108808981938</v>
      </c>
      <c r="Y15" s="44">
        <f t="shared" si="2"/>
        <v>259.97460176850421</v>
      </c>
      <c r="Z15" s="4">
        <f t="shared" si="1"/>
        <v>260.98899980731051</v>
      </c>
    </row>
    <row r="16" spans="1:28" x14ac:dyDescent="0.25">
      <c r="A16" s="63"/>
      <c r="B16" s="32" t="s">
        <v>99</v>
      </c>
      <c r="C16" s="32" t="s">
        <v>16</v>
      </c>
      <c r="D16" s="32" t="s">
        <v>90</v>
      </c>
      <c r="E16" s="32" t="s">
        <v>8</v>
      </c>
      <c r="F16" s="32" t="s">
        <v>10</v>
      </c>
      <c r="G16" s="34" t="s">
        <v>20</v>
      </c>
      <c r="H16" s="55">
        <v>1</v>
      </c>
      <c r="I16" s="56">
        <v>890</v>
      </c>
      <c r="J16" s="54">
        <v>2.06</v>
      </c>
      <c r="K16" s="48">
        <f t="shared" si="0"/>
        <v>1.506375</v>
      </c>
      <c r="L16" s="50">
        <v>5.85</v>
      </c>
      <c r="M16" s="50" t="s">
        <v>64</v>
      </c>
      <c r="N16" s="50">
        <v>4.7800000000000002E-4</v>
      </c>
      <c r="O16" s="54">
        <v>5</v>
      </c>
      <c r="P16" s="3">
        <v>14</v>
      </c>
      <c r="Q16" s="3">
        <v>1</v>
      </c>
      <c r="R16" s="3">
        <v>178</v>
      </c>
      <c r="S16" s="3">
        <v>2.06</v>
      </c>
      <c r="T16" s="3">
        <v>5</v>
      </c>
      <c r="U16" s="5">
        <v>13.915808182936061</v>
      </c>
      <c r="V16" s="41">
        <v>4.2320948742023861</v>
      </c>
      <c r="W16" s="5">
        <v>13.677746358589744</v>
      </c>
      <c r="X16" s="5">
        <v>4.1641944558272765</v>
      </c>
      <c r="Y16" s="44">
        <f t="shared" si="2"/>
        <v>51.038553345453785</v>
      </c>
      <c r="Z16" s="4">
        <f t="shared" si="1"/>
        <v>51.870776519029903</v>
      </c>
    </row>
    <row r="17" spans="1:26" x14ac:dyDescent="0.25">
      <c r="A17" s="63"/>
      <c r="B17" s="32" t="s">
        <v>77</v>
      </c>
      <c r="C17" s="32" t="s">
        <v>15</v>
      </c>
      <c r="D17" s="32" t="s">
        <v>89</v>
      </c>
      <c r="E17" s="32" t="s">
        <v>9</v>
      </c>
      <c r="F17" s="32" t="s">
        <v>11</v>
      </c>
      <c r="G17" s="34" t="s">
        <v>20</v>
      </c>
      <c r="H17" s="55">
        <v>1</v>
      </c>
      <c r="I17" s="56">
        <v>445</v>
      </c>
      <c r="J17" s="56">
        <v>0.5</v>
      </c>
      <c r="K17" s="50">
        <f t="shared" si="0"/>
        <v>4.7500000000000001E-2</v>
      </c>
      <c r="L17" s="50">
        <v>0.76</v>
      </c>
      <c r="M17" s="50" t="s">
        <v>64</v>
      </c>
      <c r="N17" s="50">
        <v>4.7800000000000002E-4</v>
      </c>
      <c r="O17" s="56">
        <v>1</v>
      </c>
      <c r="P17" s="6">
        <v>15</v>
      </c>
      <c r="Q17" s="6">
        <v>1</v>
      </c>
      <c r="R17" s="3">
        <v>445</v>
      </c>
      <c r="S17" s="3">
        <v>0.5</v>
      </c>
      <c r="T17" s="3">
        <v>1</v>
      </c>
      <c r="U17" s="5">
        <v>8.1675822054663847</v>
      </c>
      <c r="V17" s="41">
        <v>4.1701635452419152</v>
      </c>
      <c r="W17" s="5">
        <v>8.1602213026841515</v>
      </c>
      <c r="X17" s="5">
        <v>4.166886505400262</v>
      </c>
      <c r="Y17" s="44">
        <f t="shared" si="2"/>
        <v>51.796529717989664</v>
      </c>
      <c r="Z17" s="4">
        <f t="shared" si="1"/>
        <v>51.837264998714311</v>
      </c>
    </row>
    <row r="18" spans="1:26" ht="15.75" thickBot="1" x14ac:dyDescent="0.3">
      <c r="A18" s="39"/>
      <c r="B18" s="11" t="s">
        <v>78</v>
      </c>
      <c r="C18" s="11" t="s">
        <v>16</v>
      </c>
      <c r="D18" s="11" t="s">
        <v>90</v>
      </c>
      <c r="E18" s="11" t="s">
        <v>8</v>
      </c>
      <c r="F18" s="11" t="s">
        <v>11</v>
      </c>
      <c r="G18" s="14" t="s">
        <v>20</v>
      </c>
      <c r="H18" s="55">
        <v>1</v>
      </c>
      <c r="I18" s="56">
        <v>890</v>
      </c>
      <c r="J18" s="54">
        <v>2.06</v>
      </c>
      <c r="K18" s="48">
        <f t="shared" si="0"/>
        <v>1.506375</v>
      </c>
      <c r="L18" s="50">
        <v>5.85</v>
      </c>
      <c r="M18" s="50" t="s">
        <v>64</v>
      </c>
      <c r="N18" s="50">
        <v>4.7800000000000002E-4</v>
      </c>
      <c r="O18" s="56">
        <v>1</v>
      </c>
      <c r="P18">
        <v>16</v>
      </c>
      <c r="Q18">
        <v>1</v>
      </c>
      <c r="R18" s="3">
        <v>890</v>
      </c>
      <c r="S18" s="3">
        <v>2.06</v>
      </c>
      <c r="T18" s="3">
        <v>1</v>
      </c>
      <c r="U18" s="5">
        <v>76.666563988166189</v>
      </c>
      <c r="V18" s="41">
        <v>21.877320869427237</v>
      </c>
      <c r="W18" s="5">
        <v>76.371234803536311</v>
      </c>
      <c r="X18" s="5">
        <v>21.802811242806552</v>
      </c>
      <c r="Y18" s="44">
        <f t="shared" si="2"/>
        <v>9.8732381944377927</v>
      </c>
      <c r="Z18" s="4">
        <f t="shared" si="1"/>
        <v>9.9069793153974732</v>
      </c>
    </row>
    <row r="19" spans="1:26" ht="30" x14ac:dyDescent="0.25">
      <c r="A19" s="47" t="s">
        <v>24</v>
      </c>
      <c r="B19" s="12" t="s">
        <v>101</v>
      </c>
      <c r="C19" s="15" t="s">
        <v>16</v>
      </c>
      <c r="D19" s="12" t="s">
        <v>89</v>
      </c>
      <c r="E19" s="12" t="s">
        <v>9</v>
      </c>
      <c r="F19" s="12" t="s">
        <v>10</v>
      </c>
      <c r="G19" s="13" t="s">
        <v>20</v>
      </c>
      <c r="H19" s="53">
        <v>1</v>
      </c>
      <c r="I19" s="54">
        <v>445</v>
      </c>
      <c r="J19" s="54">
        <v>0.36199999999999999</v>
      </c>
      <c r="K19" s="48">
        <f t="shared" si="0"/>
        <v>7.4662499999999993E-2</v>
      </c>
      <c r="L19" s="50">
        <v>1.65</v>
      </c>
      <c r="M19" s="49" t="s">
        <v>64</v>
      </c>
      <c r="N19" s="49">
        <v>4.7800000000000002E-4</v>
      </c>
      <c r="O19" s="54">
        <v>20</v>
      </c>
      <c r="P19" s="3">
        <v>17</v>
      </c>
      <c r="Q19" s="3">
        <v>1</v>
      </c>
      <c r="R19" s="3">
        <v>22.25</v>
      </c>
      <c r="S19" s="3">
        <v>0.36199999999999999</v>
      </c>
      <c r="T19" s="3">
        <v>20</v>
      </c>
      <c r="U19" s="5">
        <v>0.30446583599157989</v>
      </c>
      <c r="V19" s="41">
        <v>0.18034693761499618</v>
      </c>
      <c r="W19" s="5">
        <v>0.29334538915772146</v>
      </c>
      <c r="X19" s="5">
        <v>0.17463940573393058</v>
      </c>
      <c r="Y19" s="44">
        <f t="shared" si="2"/>
        <v>1197.6915319799652</v>
      </c>
      <c r="Z19" s="4">
        <f t="shared" si="1"/>
        <v>1236.8342590966197</v>
      </c>
    </row>
    <row r="20" spans="1:26" x14ac:dyDescent="0.25">
      <c r="A20" s="39"/>
      <c r="B20" s="32" t="s">
        <v>102</v>
      </c>
      <c r="C20" s="45" t="s">
        <v>16</v>
      </c>
      <c r="D20" s="32" t="s">
        <v>90</v>
      </c>
      <c r="E20" s="32" t="s">
        <v>8</v>
      </c>
      <c r="F20" s="32" t="s">
        <v>10</v>
      </c>
      <c r="G20" s="34" t="s">
        <v>20</v>
      </c>
      <c r="H20" s="53">
        <v>1</v>
      </c>
      <c r="I20" s="54">
        <v>890</v>
      </c>
      <c r="J20" s="54">
        <v>0.36199999999999999</v>
      </c>
      <c r="K20" s="48">
        <f t="shared" si="0"/>
        <v>0.26471249999999996</v>
      </c>
      <c r="L20" s="50">
        <v>5.85</v>
      </c>
      <c r="M20" s="49" t="s">
        <v>64</v>
      </c>
      <c r="N20" s="49">
        <v>4.7800000000000002E-4</v>
      </c>
      <c r="O20" s="54">
        <v>20</v>
      </c>
      <c r="P20" s="3">
        <v>18</v>
      </c>
      <c r="Q20" s="3">
        <v>1</v>
      </c>
      <c r="R20" s="3">
        <v>44.5</v>
      </c>
      <c r="S20" s="3">
        <v>0.36199999999999999</v>
      </c>
      <c r="T20" s="3">
        <v>20</v>
      </c>
      <c r="U20" s="5">
        <v>0.63221060583963307</v>
      </c>
      <c r="V20" s="41">
        <v>0.37279355912584911</v>
      </c>
      <c r="W20" s="5">
        <v>0.59271400763765847</v>
      </c>
      <c r="X20" s="5">
        <v>0.35254346365256417</v>
      </c>
      <c r="Y20" s="44">
        <f t="shared" si="2"/>
        <v>579.40915209611194</v>
      </c>
      <c r="Z20" s="4">
        <f t="shared" si="1"/>
        <v>612.69041201929815</v>
      </c>
    </row>
    <row r="21" spans="1:26" x14ac:dyDescent="0.25">
      <c r="A21" s="39"/>
      <c r="B21" s="32" t="s">
        <v>97</v>
      </c>
      <c r="C21" s="32" t="s">
        <v>16</v>
      </c>
      <c r="D21" s="32" t="s">
        <v>89</v>
      </c>
      <c r="E21" s="32" t="s">
        <v>9</v>
      </c>
      <c r="F21" s="32" t="s">
        <v>10</v>
      </c>
      <c r="G21" s="34" t="s">
        <v>20</v>
      </c>
      <c r="H21" s="55">
        <v>1</v>
      </c>
      <c r="I21" s="56">
        <v>445</v>
      </c>
      <c r="J21" s="54">
        <v>0.36199999999999999</v>
      </c>
      <c r="K21" s="48">
        <f>L21*J21/8</f>
        <v>7.4662499999999993E-2</v>
      </c>
      <c r="L21" s="50">
        <v>1.65</v>
      </c>
      <c r="M21" s="50" t="s">
        <v>64</v>
      </c>
      <c r="N21" s="50">
        <v>4.7800000000000002E-4</v>
      </c>
      <c r="O21" s="56">
        <v>10</v>
      </c>
      <c r="P21" s="3">
        <v>19</v>
      </c>
      <c r="Q21" s="3">
        <v>1</v>
      </c>
      <c r="R21" s="3">
        <v>44.5</v>
      </c>
      <c r="S21" s="3">
        <v>0.36199999999999999</v>
      </c>
      <c r="T21" s="3">
        <v>10</v>
      </c>
      <c r="U21" s="5">
        <v>0.59469333953452419</v>
      </c>
      <c r="V21" s="41">
        <v>0.35306861768450898</v>
      </c>
      <c r="W21" s="5">
        <v>0.58355479411664979</v>
      </c>
      <c r="X21" s="5">
        <v>0.34735731888540639</v>
      </c>
      <c r="Y21" s="44">
        <f t="shared" si="2"/>
        <v>611.7790966995849</v>
      </c>
      <c r="Z21" s="4">
        <f t="shared" si="1"/>
        <v>621.83805625025184</v>
      </c>
    </row>
    <row r="22" spans="1:26" x14ac:dyDescent="0.25">
      <c r="A22" s="39"/>
      <c r="B22" s="32" t="s">
        <v>98</v>
      </c>
      <c r="C22" s="32" t="s">
        <v>16</v>
      </c>
      <c r="D22" s="32" t="s">
        <v>90</v>
      </c>
      <c r="E22" s="32" t="s">
        <v>8</v>
      </c>
      <c r="F22" s="32" t="s">
        <v>10</v>
      </c>
      <c r="G22" s="34" t="s">
        <v>20</v>
      </c>
      <c r="H22" s="55">
        <v>1</v>
      </c>
      <c r="I22" s="56">
        <v>890</v>
      </c>
      <c r="J22" s="54">
        <v>0.36199999999999999</v>
      </c>
      <c r="K22" s="48">
        <f>L22*J22/8</f>
        <v>0.26471249999999996</v>
      </c>
      <c r="L22" s="50">
        <v>5.85</v>
      </c>
      <c r="M22" s="50" t="s">
        <v>64</v>
      </c>
      <c r="N22" s="50">
        <v>4.7800000000000002E-4</v>
      </c>
      <c r="O22" s="56">
        <v>10</v>
      </c>
      <c r="P22" s="3">
        <v>20</v>
      </c>
      <c r="Q22" s="3">
        <v>1</v>
      </c>
      <c r="R22" s="3">
        <v>89</v>
      </c>
      <c r="S22" s="3">
        <v>0.36199999999999999</v>
      </c>
      <c r="T22" s="3">
        <v>10</v>
      </c>
      <c r="U22" s="5">
        <v>1.2141379161710746</v>
      </c>
      <c r="V22" s="41">
        <v>0.71860114307512613</v>
      </c>
      <c r="W22" s="5">
        <v>1.1745130696897732</v>
      </c>
      <c r="X22" s="5">
        <v>0.6983245465965362</v>
      </c>
      <c r="Y22" s="44">
        <f t="shared" si="2"/>
        <v>300.58399166423021</v>
      </c>
      <c r="Z22" s="4">
        <f t="shared" si="1"/>
        <v>309.31176779153964</v>
      </c>
    </row>
    <row r="23" spans="1:26" x14ac:dyDescent="0.25">
      <c r="A23" s="32"/>
      <c r="B23" s="32" t="s">
        <v>100</v>
      </c>
      <c r="C23" s="32" t="s">
        <v>16</v>
      </c>
      <c r="D23" s="32" t="s">
        <v>89</v>
      </c>
      <c r="E23" s="32" t="s">
        <v>9</v>
      </c>
      <c r="F23" s="32" t="s">
        <v>10</v>
      </c>
      <c r="G23" s="34" t="s">
        <v>20</v>
      </c>
      <c r="H23" s="55">
        <v>1</v>
      </c>
      <c r="I23" s="56">
        <v>445</v>
      </c>
      <c r="J23" s="54">
        <v>0.36199999999999999</v>
      </c>
      <c r="K23" s="48">
        <f>L23*J23/8</f>
        <v>7.4662499999999993E-2</v>
      </c>
      <c r="L23" s="50">
        <v>1.65</v>
      </c>
      <c r="M23" s="50" t="s">
        <v>64</v>
      </c>
      <c r="N23" s="50">
        <v>4.7800000000000002E-4</v>
      </c>
      <c r="O23" s="56">
        <v>5</v>
      </c>
      <c r="P23" s="3">
        <v>21</v>
      </c>
      <c r="Q23" s="3">
        <v>1</v>
      </c>
      <c r="R23" s="3">
        <v>89</v>
      </c>
      <c r="S23" s="3">
        <v>0.36199999999999999</v>
      </c>
      <c r="T23" s="3">
        <v>5</v>
      </c>
      <c r="U23" s="5">
        <v>1.1764988353264267</v>
      </c>
      <c r="V23" s="41">
        <v>0.69885115214837001</v>
      </c>
      <c r="W23" s="5">
        <v>1.1653241165603221</v>
      </c>
      <c r="X23" s="5">
        <v>0.69313236281729673</v>
      </c>
      <c r="Y23" s="44">
        <f t="shared" si="2"/>
        <v>309.07869198753497</v>
      </c>
      <c r="Z23" s="4">
        <f t="shared" si="1"/>
        <v>311.62879067145161</v>
      </c>
    </row>
    <row r="24" spans="1:26" x14ac:dyDescent="0.25">
      <c r="A24" s="32"/>
      <c r="B24" s="32" t="s">
        <v>99</v>
      </c>
      <c r="C24" s="32" t="s">
        <v>16</v>
      </c>
      <c r="D24" s="32" t="s">
        <v>90</v>
      </c>
      <c r="E24" s="32" t="s">
        <v>8</v>
      </c>
      <c r="F24" s="32" t="s">
        <v>10</v>
      </c>
      <c r="G24" s="34" t="s">
        <v>20</v>
      </c>
      <c r="H24" s="55">
        <v>1</v>
      </c>
      <c r="I24" s="56">
        <v>890</v>
      </c>
      <c r="J24" s="54">
        <v>0.36199999999999999</v>
      </c>
      <c r="K24" s="48">
        <f>L24*J24/8</f>
        <v>0.26471249999999996</v>
      </c>
      <c r="L24" s="50">
        <v>5.85</v>
      </c>
      <c r="M24" s="50" t="s">
        <v>64</v>
      </c>
      <c r="N24" s="50">
        <v>4.7800000000000002E-4</v>
      </c>
      <c r="O24" s="56">
        <v>5</v>
      </c>
      <c r="P24" s="3">
        <v>22</v>
      </c>
      <c r="Q24" s="3">
        <v>1</v>
      </c>
      <c r="R24" s="3">
        <v>178</v>
      </c>
      <c r="S24" s="3">
        <v>0.36199999999999999</v>
      </c>
      <c r="T24" s="3">
        <v>5</v>
      </c>
      <c r="U24" s="5">
        <v>2.3833881346223174</v>
      </c>
      <c r="V24" s="41">
        <v>1.4115634793212173</v>
      </c>
      <c r="W24" s="5">
        <v>2.3435070892005192</v>
      </c>
      <c r="X24" s="5">
        <v>1.3912343947096459</v>
      </c>
      <c r="Y24" s="44">
        <f t="shared" si="2"/>
        <v>153.02181103740978</v>
      </c>
      <c r="Z24" s="4">
        <f t="shared" si="1"/>
        <v>155.25780617656432</v>
      </c>
    </row>
    <row r="25" spans="1:26" x14ac:dyDescent="0.25">
      <c r="A25" s="39"/>
      <c r="B25" s="32" t="s">
        <v>77</v>
      </c>
      <c r="C25" s="32" t="s">
        <v>16</v>
      </c>
      <c r="D25" s="32" t="s">
        <v>89</v>
      </c>
      <c r="E25" s="32" t="s">
        <v>9</v>
      </c>
      <c r="F25" s="32" t="s">
        <v>11</v>
      </c>
      <c r="G25" s="34" t="s">
        <v>20</v>
      </c>
      <c r="H25" s="55">
        <v>1</v>
      </c>
      <c r="I25" s="56">
        <v>445</v>
      </c>
      <c r="J25" s="54">
        <v>0.36199999999999999</v>
      </c>
      <c r="K25" s="48">
        <f t="shared" si="0"/>
        <v>7.4662499999999993E-2</v>
      </c>
      <c r="L25" s="50">
        <v>1.65</v>
      </c>
      <c r="M25" s="50" t="s">
        <v>64</v>
      </c>
      <c r="N25" s="50">
        <v>4.7800000000000002E-4</v>
      </c>
      <c r="O25" s="56">
        <v>1</v>
      </c>
      <c r="P25" s="3">
        <v>23</v>
      </c>
      <c r="Q25" s="3">
        <v>1</v>
      </c>
      <c r="R25" s="3">
        <v>445</v>
      </c>
      <c r="S25" s="3">
        <v>0.36199999999999999</v>
      </c>
      <c r="T25" s="3">
        <v>1</v>
      </c>
      <c r="U25" s="5">
        <v>5.8862971317844641</v>
      </c>
      <c r="V25" s="41">
        <v>3.4880540945766989</v>
      </c>
      <c r="W25" s="5">
        <v>5.8748527622459736</v>
      </c>
      <c r="X25" s="5">
        <v>3.4822642920046127</v>
      </c>
      <c r="Y25" s="44">
        <f t="shared" si="2"/>
        <v>61.925645114231862</v>
      </c>
      <c r="Z25" s="4">
        <f t="shared" si="1"/>
        <v>62.028606069890422</v>
      </c>
    </row>
    <row r="26" spans="1:26" ht="15.75" thickBot="1" x14ac:dyDescent="0.3">
      <c r="A26" s="58"/>
      <c r="B26" s="11" t="s">
        <v>78</v>
      </c>
      <c r="C26" s="11" t="s">
        <v>16</v>
      </c>
      <c r="D26" s="11" t="s">
        <v>90</v>
      </c>
      <c r="E26" s="11" t="s">
        <v>8</v>
      </c>
      <c r="F26" s="11" t="s">
        <v>11</v>
      </c>
      <c r="G26" s="14" t="s">
        <v>20</v>
      </c>
      <c r="H26" s="55">
        <v>1</v>
      </c>
      <c r="I26" s="56">
        <v>890</v>
      </c>
      <c r="J26" s="54">
        <v>0.36199999999999999</v>
      </c>
      <c r="K26" s="48">
        <f t="shared" si="0"/>
        <v>0.26471249999999996</v>
      </c>
      <c r="L26" s="50">
        <v>5.85</v>
      </c>
      <c r="M26" s="50" t="s">
        <v>64</v>
      </c>
      <c r="N26" s="50">
        <v>4.7800000000000002E-4</v>
      </c>
      <c r="O26" s="56">
        <v>1</v>
      </c>
      <c r="P26" s="3">
        <v>24</v>
      </c>
      <c r="Q26" s="3">
        <v>1</v>
      </c>
      <c r="R26" s="3">
        <v>890</v>
      </c>
      <c r="S26" s="3">
        <v>0.36199999999999999</v>
      </c>
      <c r="T26" s="3">
        <v>1</v>
      </c>
      <c r="U26" s="5">
        <v>11.994727672985762</v>
      </c>
      <c r="V26" s="41">
        <v>7.0176985716949298</v>
      </c>
      <c r="W26" s="5">
        <v>11.952812248559647</v>
      </c>
      <c r="X26" s="5">
        <v>6.9969767931232054</v>
      </c>
      <c r="Y26" s="44">
        <f t="shared" si="2"/>
        <v>30.779321424720472</v>
      </c>
      <c r="Z26" s="4">
        <f t="shared" si="1"/>
        <v>30.870475404790525</v>
      </c>
    </row>
    <row r="27" spans="1:26" x14ac:dyDescent="0.25">
      <c r="A27" s="47" t="s">
        <v>25</v>
      </c>
      <c r="B27" s="12" t="s">
        <v>101</v>
      </c>
      <c r="C27" s="15" t="s">
        <v>88</v>
      </c>
      <c r="D27" s="12" t="s">
        <v>89</v>
      </c>
      <c r="E27" s="12" t="s">
        <v>9</v>
      </c>
      <c r="F27" s="12" t="s">
        <v>10</v>
      </c>
      <c r="G27" s="13" t="s">
        <v>20</v>
      </c>
      <c r="H27" s="53">
        <v>1</v>
      </c>
      <c r="I27" s="54">
        <v>445</v>
      </c>
      <c r="J27" s="54">
        <v>0.36199999999999999</v>
      </c>
      <c r="K27" s="48">
        <f t="shared" si="0"/>
        <v>7.4662499999999993E-2</v>
      </c>
      <c r="L27" s="50">
        <v>1.65</v>
      </c>
      <c r="M27" s="49" t="s">
        <v>64</v>
      </c>
      <c r="N27" s="49">
        <v>4.7800000000000002E-4</v>
      </c>
      <c r="O27" s="54">
        <v>20</v>
      </c>
      <c r="P27" s="3">
        <v>25</v>
      </c>
      <c r="Q27" s="3">
        <v>1</v>
      </c>
      <c r="R27" s="3">
        <v>22.25</v>
      </c>
      <c r="S27" s="3">
        <v>0.36199999999999999</v>
      </c>
      <c r="T27" s="3">
        <v>20</v>
      </c>
      <c r="U27" s="5">
        <v>0.30446583599157989</v>
      </c>
      <c r="V27" s="41">
        <v>0.18034693761499618</v>
      </c>
      <c r="W27" s="5">
        <v>0.29334538915772146</v>
      </c>
      <c r="X27" s="5">
        <v>0.17463940573393058</v>
      </c>
      <c r="Y27" s="44">
        <f t="shared" si="2"/>
        <v>1197.6915319799652</v>
      </c>
      <c r="Z27" s="4">
        <f t="shared" si="1"/>
        <v>1236.8342590966197</v>
      </c>
    </row>
    <row r="28" spans="1:26" x14ac:dyDescent="0.25">
      <c r="A28" s="63"/>
      <c r="B28" s="32" t="s">
        <v>103</v>
      </c>
      <c r="C28" s="45" t="s">
        <v>94</v>
      </c>
      <c r="D28" s="32" t="s">
        <v>90</v>
      </c>
      <c r="E28" s="32" t="s">
        <v>8</v>
      </c>
      <c r="F28" s="32" t="s">
        <v>75</v>
      </c>
      <c r="G28" s="34" t="s">
        <v>76</v>
      </c>
      <c r="H28" s="53">
        <v>1</v>
      </c>
      <c r="I28" s="54">
        <v>890</v>
      </c>
      <c r="J28" s="54">
        <v>8</v>
      </c>
      <c r="K28" s="51">
        <f t="shared" si="0"/>
        <v>12.8</v>
      </c>
      <c r="L28" s="50">
        <v>12.8</v>
      </c>
      <c r="M28" s="49" t="s">
        <v>64</v>
      </c>
      <c r="N28" s="49">
        <v>4.7800000000000002E-4</v>
      </c>
      <c r="O28" s="54">
        <v>20</v>
      </c>
      <c r="P28" s="3">
        <v>26</v>
      </c>
      <c r="Q28" s="3">
        <v>1</v>
      </c>
      <c r="R28" s="3">
        <v>44.5</v>
      </c>
      <c r="S28" s="3">
        <v>8</v>
      </c>
      <c r="T28" s="3">
        <v>20</v>
      </c>
      <c r="U28" s="5">
        <v>15.680935294154294</v>
      </c>
      <c r="V28" s="41">
        <v>2.3452728547377832</v>
      </c>
      <c r="W28" s="5">
        <v>13.695834101848861</v>
      </c>
      <c r="X28" s="5">
        <v>2.0554963287748103</v>
      </c>
      <c r="Y28" s="44">
        <f t="shared" si="2"/>
        <v>92.100157797694806</v>
      </c>
      <c r="Z28" s="4">
        <f t="shared" si="1"/>
        <v>105.08410887250184</v>
      </c>
    </row>
    <row r="29" spans="1:26" x14ac:dyDescent="0.25">
      <c r="A29" s="32"/>
      <c r="B29" s="32" t="s">
        <v>97</v>
      </c>
      <c r="C29" s="45" t="s">
        <v>88</v>
      </c>
      <c r="D29" s="32" t="s">
        <v>89</v>
      </c>
      <c r="E29" s="32" t="s">
        <v>9</v>
      </c>
      <c r="F29" s="32" t="s">
        <v>10</v>
      </c>
      <c r="G29" s="34" t="s">
        <v>20</v>
      </c>
      <c r="H29" s="53">
        <v>1</v>
      </c>
      <c r="I29" s="56">
        <v>445</v>
      </c>
      <c r="J29" s="54">
        <v>0.36199999999999999</v>
      </c>
      <c r="K29" s="48">
        <f t="shared" si="0"/>
        <v>7.4662499999999993E-2</v>
      </c>
      <c r="L29" s="50">
        <v>1.65</v>
      </c>
      <c r="M29" s="49" t="s">
        <v>64</v>
      </c>
      <c r="N29" s="49">
        <v>4.7800000000000002E-4</v>
      </c>
      <c r="O29" s="54">
        <v>10</v>
      </c>
      <c r="P29" s="3">
        <v>27</v>
      </c>
      <c r="Q29" s="3">
        <v>1</v>
      </c>
      <c r="R29" s="3">
        <v>44.5</v>
      </c>
      <c r="S29" s="3">
        <v>0.36199999999999999</v>
      </c>
      <c r="T29" s="3">
        <v>10</v>
      </c>
      <c r="U29" s="5">
        <v>0.59469333953452419</v>
      </c>
      <c r="V29" s="41">
        <v>0.35306861768450898</v>
      </c>
      <c r="W29" s="5">
        <v>0.58355479411664979</v>
      </c>
      <c r="X29" s="5">
        <v>0.34735731888540639</v>
      </c>
      <c r="Y29" s="44">
        <f t="shared" si="2"/>
        <v>611.7790966995849</v>
      </c>
      <c r="Z29" s="4">
        <f t="shared" si="1"/>
        <v>621.83805625025184</v>
      </c>
    </row>
    <row r="30" spans="1:26" x14ac:dyDescent="0.25">
      <c r="A30" s="32"/>
      <c r="B30" s="32" t="s">
        <v>98</v>
      </c>
      <c r="C30" s="45" t="s">
        <v>94</v>
      </c>
      <c r="D30" s="32" t="s">
        <v>90</v>
      </c>
      <c r="E30" s="32" t="s">
        <v>8</v>
      </c>
      <c r="F30" s="32" t="s">
        <v>10</v>
      </c>
      <c r="G30" s="34" t="s">
        <v>76</v>
      </c>
      <c r="H30" s="53">
        <v>1</v>
      </c>
      <c r="I30" s="56">
        <v>890</v>
      </c>
      <c r="J30" s="54">
        <v>8</v>
      </c>
      <c r="K30" s="51">
        <f t="shared" si="0"/>
        <v>12.8</v>
      </c>
      <c r="L30" s="50">
        <v>12.8</v>
      </c>
      <c r="M30" s="49" t="s">
        <v>64</v>
      </c>
      <c r="N30" s="49">
        <v>4.7800000000000002E-4</v>
      </c>
      <c r="O30" s="54">
        <v>10</v>
      </c>
      <c r="P30" s="3">
        <v>28</v>
      </c>
      <c r="Q30" s="3">
        <v>1</v>
      </c>
      <c r="R30" s="3">
        <v>89</v>
      </c>
      <c r="S30" s="3">
        <v>8</v>
      </c>
      <c r="T30" s="3">
        <v>10</v>
      </c>
      <c r="U30" s="5">
        <v>29.334566672148693</v>
      </c>
      <c r="V30" s="41">
        <v>4.3917877670308751</v>
      </c>
      <c r="W30" s="5">
        <v>27.274024460025419</v>
      </c>
      <c r="X30" s="5">
        <v>4.091279873510393</v>
      </c>
      <c r="Y30" s="44">
        <f t="shared" si="2"/>
        <v>49.182704506240199</v>
      </c>
      <c r="Z30" s="4">
        <f t="shared" si="1"/>
        <v>52.795214866263365</v>
      </c>
    </row>
    <row r="31" spans="1:26" x14ac:dyDescent="0.25">
      <c r="A31" s="32"/>
      <c r="B31" s="32" t="s">
        <v>100</v>
      </c>
      <c r="C31" s="45" t="s">
        <v>88</v>
      </c>
      <c r="D31" s="32" t="s">
        <v>89</v>
      </c>
      <c r="E31" s="32" t="s">
        <v>9</v>
      </c>
      <c r="F31" s="32" t="s">
        <v>10</v>
      </c>
      <c r="G31" s="34" t="s">
        <v>20</v>
      </c>
      <c r="H31" s="53">
        <v>1</v>
      </c>
      <c r="I31" s="56">
        <v>445</v>
      </c>
      <c r="J31" s="54">
        <v>0.36199999999999999</v>
      </c>
      <c r="K31" s="48">
        <f t="shared" si="0"/>
        <v>7.4662499999999993E-2</v>
      </c>
      <c r="L31" s="50">
        <v>1.65</v>
      </c>
      <c r="M31" s="49" t="s">
        <v>64</v>
      </c>
      <c r="N31" s="49">
        <v>4.7800000000000002E-4</v>
      </c>
      <c r="O31" s="54">
        <v>5</v>
      </c>
      <c r="P31" s="3">
        <v>29</v>
      </c>
      <c r="Q31" s="3">
        <v>1</v>
      </c>
      <c r="R31" s="3">
        <v>89</v>
      </c>
      <c r="S31" s="3">
        <v>0.36199999999999999</v>
      </c>
      <c r="T31" s="3">
        <v>5</v>
      </c>
      <c r="U31" s="5">
        <v>1.1764988353264267</v>
      </c>
      <c r="V31" s="41">
        <v>0.69885115214837001</v>
      </c>
      <c r="W31" s="5">
        <v>1.1653241165603221</v>
      </c>
      <c r="X31" s="5">
        <v>0.69313236281729673</v>
      </c>
      <c r="Y31" s="44">
        <f t="shared" si="2"/>
        <v>309.07869198753497</v>
      </c>
      <c r="Z31" s="4">
        <f t="shared" si="1"/>
        <v>311.62879067145161</v>
      </c>
    </row>
    <row r="32" spans="1:26" x14ac:dyDescent="0.25">
      <c r="A32" s="39"/>
      <c r="B32" s="32" t="s">
        <v>99</v>
      </c>
      <c r="C32" s="45" t="s">
        <v>94</v>
      </c>
      <c r="D32" s="32" t="s">
        <v>90</v>
      </c>
      <c r="E32" s="32" t="s">
        <v>8</v>
      </c>
      <c r="F32" s="32" t="s">
        <v>10</v>
      </c>
      <c r="G32" s="34" t="s">
        <v>76</v>
      </c>
      <c r="H32" s="53">
        <v>1</v>
      </c>
      <c r="I32" s="56">
        <v>890</v>
      </c>
      <c r="J32" s="54">
        <v>8</v>
      </c>
      <c r="K32" s="51">
        <f t="shared" si="0"/>
        <v>12.8</v>
      </c>
      <c r="L32" s="50">
        <v>12.8</v>
      </c>
      <c r="M32" s="49" t="s">
        <v>64</v>
      </c>
      <c r="N32" s="49">
        <v>4.7800000000000002E-4</v>
      </c>
      <c r="O32" s="54">
        <v>5</v>
      </c>
      <c r="P32" s="3">
        <v>30</v>
      </c>
      <c r="Q32" s="3">
        <v>1</v>
      </c>
      <c r="R32" s="3">
        <v>178</v>
      </c>
      <c r="S32" s="3">
        <v>8</v>
      </c>
      <c r="T32" s="3">
        <v>5</v>
      </c>
      <c r="U32" s="5">
        <v>58.204928607143515</v>
      </c>
      <c r="V32" s="41">
        <v>8.7024879630146064</v>
      </c>
      <c r="W32" s="5">
        <v>55.98658480973269</v>
      </c>
      <c r="X32" s="5">
        <v>8.3803648987342516</v>
      </c>
      <c r="Y32" s="44">
        <f t="shared" si="2"/>
        <v>24.820488223367331</v>
      </c>
      <c r="Z32" s="4">
        <f t="shared" si="1"/>
        <v>25.774533998230087</v>
      </c>
    </row>
    <row r="33" spans="1:26" x14ac:dyDescent="0.25">
      <c r="A33" s="39"/>
      <c r="B33" s="32" t="s">
        <v>77</v>
      </c>
      <c r="C33" s="45" t="s">
        <v>88</v>
      </c>
      <c r="D33" s="32" t="s">
        <v>89</v>
      </c>
      <c r="E33" s="32" t="s">
        <v>9</v>
      </c>
      <c r="F33" s="32" t="s">
        <v>11</v>
      </c>
      <c r="G33" s="34" t="s">
        <v>20</v>
      </c>
      <c r="H33" s="53">
        <v>1</v>
      </c>
      <c r="I33" s="56">
        <v>445</v>
      </c>
      <c r="J33" s="54">
        <v>0.36199999999999999</v>
      </c>
      <c r="K33" s="48">
        <f t="shared" si="0"/>
        <v>7.4662499999999993E-2</v>
      </c>
      <c r="L33" s="50">
        <v>1.65</v>
      </c>
      <c r="M33" s="49" t="s">
        <v>64</v>
      </c>
      <c r="N33" s="49">
        <v>4.7800000000000002E-4</v>
      </c>
      <c r="O33" s="54">
        <v>1</v>
      </c>
      <c r="P33" s="3">
        <v>31</v>
      </c>
      <c r="Q33" s="3">
        <v>1</v>
      </c>
      <c r="R33" s="3">
        <v>445</v>
      </c>
      <c r="S33" s="3">
        <v>0.36199999999999999</v>
      </c>
      <c r="T33" s="3">
        <v>1</v>
      </c>
      <c r="U33" s="5">
        <v>5.8862971317844641</v>
      </c>
      <c r="V33" s="41">
        <v>3.4880540945766989</v>
      </c>
      <c r="W33" s="5">
        <v>5.8748527622459736</v>
      </c>
      <c r="X33" s="5">
        <v>3.4822642920046127</v>
      </c>
      <c r="Y33" s="44">
        <f t="shared" si="2"/>
        <v>61.925645114231862</v>
      </c>
      <c r="Z33" s="4">
        <f t="shared" si="1"/>
        <v>62.028606069890422</v>
      </c>
    </row>
    <row r="34" spans="1:26" ht="15.75" thickBot="1" x14ac:dyDescent="0.3">
      <c r="A34" s="58"/>
      <c r="B34" s="11" t="s">
        <v>78</v>
      </c>
      <c r="C34" s="45" t="s">
        <v>94</v>
      </c>
      <c r="D34" s="32" t="s">
        <v>90</v>
      </c>
      <c r="E34" s="32" t="s">
        <v>8</v>
      </c>
      <c r="F34" s="32" t="s">
        <v>11</v>
      </c>
      <c r="G34" s="34" t="s">
        <v>76</v>
      </c>
      <c r="H34" s="53">
        <v>1</v>
      </c>
      <c r="I34" s="56">
        <v>890</v>
      </c>
      <c r="J34" s="54">
        <v>8</v>
      </c>
      <c r="K34" s="51">
        <f t="shared" si="0"/>
        <v>12.8</v>
      </c>
      <c r="L34" s="50">
        <v>12.8</v>
      </c>
      <c r="M34" s="49" t="s">
        <v>64</v>
      </c>
      <c r="N34" s="49">
        <v>4.7800000000000002E-4</v>
      </c>
      <c r="O34" s="54">
        <v>1</v>
      </c>
      <c r="P34" s="3">
        <v>32</v>
      </c>
      <c r="Q34" s="3">
        <v>1</v>
      </c>
      <c r="R34" s="3">
        <v>890</v>
      </c>
      <c r="S34" s="3">
        <v>8</v>
      </c>
      <c r="T34" s="3">
        <v>1</v>
      </c>
      <c r="U34" s="5">
        <v>375.9643825129923</v>
      </c>
      <c r="V34" s="41">
        <v>53.172681922037938</v>
      </c>
      <c r="W34" s="5">
        <v>372.22754096918379</v>
      </c>
      <c r="X34" s="5">
        <v>52.693710966212826</v>
      </c>
      <c r="Y34" s="44">
        <f t="shared" si="2"/>
        <v>4.0622363249741724</v>
      </c>
      <c r="Z34" s="4">
        <f t="shared" si="1"/>
        <v>4.0991609062891596</v>
      </c>
    </row>
    <row r="35" spans="1:26" x14ac:dyDescent="0.25">
      <c r="A35" s="47" t="s">
        <v>26</v>
      </c>
      <c r="B35" s="12" t="s">
        <v>101</v>
      </c>
      <c r="C35" s="15" t="s">
        <v>17</v>
      </c>
      <c r="D35" s="12" t="s">
        <v>27</v>
      </c>
      <c r="E35" s="12" t="s">
        <v>9</v>
      </c>
      <c r="F35" s="12" t="s">
        <v>10</v>
      </c>
      <c r="G35" s="13" t="s">
        <v>18</v>
      </c>
      <c r="H35" s="53">
        <v>0.02</v>
      </c>
      <c r="I35" s="54">
        <v>445</v>
      </c>
      <c r="J35" s="54">
        <v>4</v>
      </c>
      <c r="K35" s="49">
        <v>0.53</v>
      </c>
      <c r="L35" s="49">
        <v>0.53</v>
      </c>
      <c r="M35" s="23" t="s">
        <v>91</v>
      </c>
      <c r="N35" s="49">
        <v>4.7800000000000002E-4</v>
      </c>
      <c r="O35" s="54">
        <v>20</v>
      </c>
      <c r="P35" s="3">
        <v>33</v>
      </c>
      <c r="Q35" s="3">
        <v>0.02</v>
      </c>
      <c r="R35" s="3">
        <v>22.25</v>
      </c>
      <c r="S35" s="3">
        <v>4</v>
      </c>
      <c r="T35" s="3">
        <v>20</v>
      </c>
      <c r="U35" s="5">
        <v>0.11622300117034111</v>
      </c>
      <c r="V35" s="41">
        <v>2.6894896568802205E-2</v>
      </c>
      <c r="W35" s="5">
        <v>7.6805179836757304E-2</v>
      </c>
      <c r="X35" s="5">
        <v>1.7974766492607038E-2</v>
      </c>
      <c r="Y35" s="44">
        <f t="shared" si="2"/>
        <v>8031.2634572671204</v>
      </c>
      <c r="Z35" s="4">
        <f t="shared" si="1"/>
        <v>12016.845953956625</v>
      </c>
    </row>
    <row r="36" spans="1:26" x14ac:dyDescent="0.25">
      <c r="A36" s="63"/>
      <c r="B36" s="32" t="s">
        <v>102</v>
      </c>
      <c r="C36" s="32" t="s">
        <v>17</v>
      </c>
      <c r="D36" s="32" t="s">
        <v>111</v>
      </c>
      <c r="E36" s="32" t="s">
        <v>8</v>
      </c>
      <c r="F36" s="32" t="s">
        <v>10</v>
      </c>
      <c r="G36" s="34" t="s">
        <v>1</v>
      </c>
      <c r="H36" s="55">
        <v>0.53400000000000003</v>
      </c>
      <c r="I36" s="54">
        <v>890</v>
      </c>
      <c r="J36" s="56">
        <v>8</v>
      </c>
      <c r="K36" s="50">
        <f>L36*J36/8</f>
        <v>4.51</v>
      </c>
      <c r="L36" s="50">
        <v>4.51</v>
      </c>
      <c r="M36" s="52" t="s">
        <v>65</v>
      </c>
      <c r="N36" s="50">
        <v>4.7800000000000002E-4</v>
      </c>
      <c r="O36" s="56">
        <v>20</v>
      </c>
      <c r="P36" s="3">
        <v>34</v>
      </c>
      <c r="Q36" s="3">
        <v>0.53400000000000003</v>
      </c>
      <c r="R36" s="3">
        <v>44.5</v>
      </c>
      <c r="S36" s="3">
        <v>8</v>
      </c>
      <c r="T36" s="3">
        <v>20</v>
      </c>
      <c r="U36" s="5">
        <v>7.8176658231884941</v>
      </c>
      <c r="V36" s="41">
        <v>1.1709710837313894</v>
      </c>
      <c r="W36" s="5">
        <v>7.1323927212882214</v>
      </c>
      <c r="X36" s="5">
        <v>1.0709171270887643</v>
      </c>
      <c r="Y36" s="44">
        <f t="shared" si="2"/>
        <v>184.46228348500239</v>
      </c>
      <c r="Z36" s="4">
        <f t="shared" si="1"/>
        <v>201.69627932572655</v>
      </c>
    </row>
    <row r="37" spans="1:26" x14ac:dyDescent="0.25">
      <c r="A37" s="63"/>
      <c r="B37" s="32" t="s">
        <v>97</v>
      </c>
      <c r="C37" s="45" t="s">
        <v>17</v>
      </c>
      <c r="D37" s="32" t="s">
        <v>27</v>
      </c>
      <c r="E37" s="32" t="s">
        <v>9</v>
      </c>
      <c r="F37" s="32" t="s">
        <v>10</v>
      </c>
      <c r="G37" s="34" t="s">
        <v>18</v>
      </c>
      <c r="H37" s="53">
        <v>0.02</v>
      </c>
      <c r="I37" s="56">
        <v>445</v>
      </c>
      <c r="J37" s="54">
        <v>4</v>
      </c>
      <c r="K37" s="49">
        <v>0.53</v>
      </c>
      <c r="L37" s="49">
        <v>0.53</v>
      </c>
      <c r="M37" s="23" t="s">
        <v>91</v>
      </c>
      <c r="N37" s="49">
        <v>4.7800000000000002E-4</v>
      </c>
      <c r="O37" s="54">
        <v>10</v>
      </c>
      <c r="P37" s="3">
        <v>35</v>
      </c>
      <c r="Q37" s="3">
        <v>0.02</v>
      </c>
      <c r="R37" s="3">
        <v>44.5</v>
      </c>
      <c r="S37" s="3">
        <v>4</v>
      </c>
      <c r="T37" s="3">
        <v>10</v>
      </c>
      <c r="U37" s="5">
        <v>0.18031692862946969</v>
      </c>
      <c r="V37" s="41">
        <v>4.1925708205608432E-2</v>
      </c>
      <c r="W37" s="5">
        <v>0.14089084097601143</v>
      </c>
      <c r="X37" s="5">
        <v>3.3003778537352112E-2</v>
      </c>
      <c r="Y37" s="44">
        <f t="shared" si="2"/>
        <v>5151.9702169540342</v>
      </c>
      <c r="Z37" s="4">
        <f t="shared" si="1"/>
        <v>6544.7051693048252</v>
      </c>
    </row>
    <row r="38" spans="1:26" x14ac:dyDescent="0.25">
      <c r="A38" s="63"/>
      <c r="B38" s="32" t="s">
        <v>98</v>
      </c>
      <c r="C38" s="32" t="s">
        <v>17</v>
      </c>
      <c r="D38" s="32" t="s">
        <v>111</v>
      </c>
      <c r="E38" s="32" t="s">
        <v>8</v>
      </c>
      <c r="F38" s="32" t="s">
        <v>10</v>
      </c>
      <c r="G38" s="34" t="s">
        <v>1</v>
      </c>
      <c r="H38" s="55">
        <v>0.53400000000000003</v>
      </c>
      <c r="I38" s="56">
        <v>890</v>
      </c>
      <c r="J38" s="56">
        <v>8</v>
      </c>
      <c r="K38" s="50">
        <f>L38*J38/8</f>
        <v>4.51</v>
      </c>
      <c r="L38" s="50">
        <v>4.51</v>
      </c>
      <c r="M38" s="52" t="s">
        <v>65</v>
      </c>
      <c r="N38" s="50">
        <v>4.7800000000000002E-4</v>
      </c>
      <c r="O38" s="56">
        <v>10</v>
      </c>
      <c r="P38" s="3">
        <v>36</v>
      </c>
      <c r="Q38" s="3">
        <v>0.53400000000000003</v>
      </c>
      <c r="R38" s="3">
        <v>89</v>
      </c>
      <c r="S38" s="3">
        <v>8</v>
      </c>
      <c r="T38" s="3">
        <v>10</v>
      </c>
      <c r="U38" s="5">
        <v>14.886371979427354</v>
      </c>
      <c r="V38" s="41">
        <v>2.2320551393534109</v>
      </c>
      <c r="W38" s="5">
        <v>14.187277112220634</v>
      </c>
      <c r="X38" s="5">
        <v>2.1299948553066299</v>
      </c>
      <c r="Y38" s="44">
        <f t="shared" si="2"/>
        <v>96.771802896666614</v>
      </c>
      <c r="Z38" s="4">
        <f t="shared" si="1"/>
        <v>101.40869564161697</v>
      </c>
    </row>
    <row r="39" spans="1:26" x14ac:dyDescent="0.25">
      <c r="A39" s="63"/>
      <c r="B39" s="32" t="s">
        <v>100</v>
      </c>
      <c r="C39" s="45" t="s">
        <v>17</v>
      </c>
      <c r="D39" s="32" t="s">
        <v>27</v>
      </c>
      <c r="E39" s="32" t="s">
        <v>9</v>
      </c>
      <c r="F39" s="32" t="s">
        <v>10</v>
      </c>
      <c r="G39" s="34" t="s">
        <v>18</v>
      </c>
      <c r="H39" s="53">
        <v>0.02</v>
      </c>
      <c r="I39" s="56">
        <v>445</v>
      </c>
      <c r="J39" s="54">
        <v>4</v>
      </c>
      <c r="K39" s="49">
        <v>0.53</v>
      </c>
      <c r="L39" s="49">
        <v>0.53</v>
      </c>
      <c r="M39" s="23" t="s">
        <v>91</v>
      </c>
      <c r="N39" s="49">
        <v>4.7800000000000002E-4</v>
      </c>
      <c r="O39" s="54">
        <v>5</v>
      </c>
      <c r="P39" s="3">
        <v>37</v>
      </c>
      <c r="Q39" s="3">
        <v>0.02</v>
      </c>
      <c r="R39" s="3">
        <v>89</v>
      </c>
      <c r="S39" s="3">
        <v>4</v>
      </c>
      <c r="T39" s="3">
        <v>5</v>
      </c>
      <c r="U39" s="5">
        <v>0.30852800227803939</v>
      </c>
      <c r="V39" s="41">
        <v>7.2002003189812425E-2</v>
      </c>
      <c r="W39" s="5">
        <v>0.26908642282591255</v>
      </c>
      <c r="X39" s="5">
        <v>6.3075819572296479E-2</v>
      </c>
      <c r="Y39" s="44">
        <f t="shared" si="2"/>
        <v>2999.9165360799557</v>
      </c>
      <c r="Z39" s="4">
        <f t="shared" si="1"/>
        <v>3424.4501532385848</v>
      </c>
    </row>
    <row r="40" spans="1:26" x14ac:dyDescent="0.25">
      <c r="A40" s="63"/>
      <c r="B40" s="32" t="s">
        <v>99</v>
      </c>
      <c r="C40" s="32" t="s">
        <v>17</v>
      </c>
      <c r="D40" s="32" t="s">
        <v>111</v>
      </c>
      <c r="E40" s="32" t="s">
        <v>8</v>
      </c>
      <c r="F40" s="32" t="s">
        <v>10</v>
      </c>
      <c r="G40" s="34" t="s">
        <v>1</v>
      </c>
      <c r="H40" s="55">
        <v>0.53400000000000003</v>
      </c>
      <c r="I40" s="56">
        <v>890</v>
      </c>
      <c r="J40" s="56">
        <v>8</v>
      </c>
      <c r="K40" s="50">
        <f>L40*J40/8</f>
        <v>4.51</v>
      </c>
      <c r="L40" s="50">
        <v>4.51</v>
      </c>
      <c r="M40" s="52" t="s">
        <v>65</v>
      </c>
      <c r="N40" s="50">
        <v>4.7800000000000002E-4</v>
      </c>
      <c r="O40" s="56">
        <v>5</v>
      </c>
      <c r="P40" s="3">
        <v>38</v>
      </c>
      <c r="Q40" s="3">
        <v>0.53400000000000003</v>
      </c>
      <c r="R40" s="3">
        <v>178</v>
      </c>
      <c r="S40" s="3">
        <v>8</v>
      </c>
      <c r="T40" s="3">
        <v>5</v>
      </c>
      <c r="U40" s="5">
        <v>29.451750777431307</v>
      </c>
      <c r="V40" s="41">
        <v>4.4158870763386213</v>
      </c>
      <c r="W40" s="5">
        <v>28.724301620129829</v>
      </c>
      <c r="X40" s="5">
        <v>4.309785570929483</v>
      </c>
      <c r="Y40" s="44">
        <f t="shared" si="2"/>
        <v>48.91429428922212</v>
      </c>
      <c r="Z40" s="4">
        <f t="shared" si="1"/>
        <v>50.118502752659154</v>
      </c>
    </row>
    <row r="41" spans="1:26" x14ac:dyDescent="0.25">
      <c r="A41" s="63"/>
      <c r="B41" s="32" t="s">
        <v>77</v>
      </c>
      <c r="C41" s="45" t="s">
        <v>17</v>
      </c>
      <c r="D41" s="32" t="s">
        <v>27</v>
      </c>
      <c r="E41" s="32" t="s">
        <v>9</v>
      </c>
      <c r="F41" s="32" t="s">
        <v>11</v>
      </c>
      <c r="G41" s="34" t="s">
        <v>18</v>
      </c>
      <c r="H41" s="53">
        <v>0.02</v>
      </c>
      <c r="I41" s="56">
        <v>445</v>
      </c>
      <c r="J41" s="54">
        <v>4</v>
      </c>
      <c r="K41" s="49">
        <v>0.53</v>
      </c>
      <c r="L41" s="49">
        <v>0.53</v>
      </c>
      <c r="M41" s="23" t="s">
        <v>91</v>
      </c>
      <c r="N41" s="49">
        <v>4.7800000000000002E-4</v>
      </c>
      <c r="O41" s="54">
        <v>1</v>
      </c>
      <c r="P41" s="3">
        <v>39</v>
      </c>
      <c r="Q41" s="3">
        <v>0.02</v>
      </c>
      <c r="R41" s="3">
        <v>445</v>
      </c>
      <c r="S41" s="3">
        <v>4</v>
      </c>
      <c r="T41" s="3">
        <v>1</v>
      </c>
      <c r="U41" s="5">
        <v>1.3346795931172275</v>
      </c>
      <c r="V41" s="41">
        <v>0.31321971770085288</v>
      </c>
      <c r="W41" s="5">
        <v>1.2951704672249627</v>
      </c>
      <c r="X41" s="5">
        <v>0.30426719589541107</v>
      </c>
      <c r="Y41" s="44">
        <f t="shared" si="2"/>
        <v>689.6117574765691</v>
      </c>
      <c r="Z41" s="4">
        <f t="shared" si="1"/>
        <v>709.90235856463448</v>
      </c>
    </row>
    <row r="42" spans="1:26" x14ac:dyDescent="0.25">
      <c r="A42" s="39"/>
      <c r="B42" s="32" t="s">
        <v>78</v>
      </c>
      <c r="C42" s="45" t="s">
        <v>17</v>
      </c>
      <c r="D42" s="32" t="s">
        <v>111</v>
      </c>
      <c r="E42" s="32" t="s">
        <v>8</v>
      </c>
      <c r="F42" s="32" t="s">
        <v>11</v>
      </c>
      <c r="G42" s="34" t="s">
        <v>1</v>
      </c>
      <c r="H42" s="53">
        <v>0.53400000000000003</v>
      </c>
      <c r="I42" s="56">
        <v>890</v>
      </c>
      <c r="J42" s="54">
        <v>8</v>
      </c>
      <c r="K42" s="49">
        <f>L42*J42/8</f>
        <v>4.51</v>
      </c>
      <c r="L42" s="49">
        <v>4.51</v>
      </c>
      <c r="M42" s="23" t="s">
        <v>65</v>
      </c>
      <c r="N42" s="49">
        <v>4.7800000000000002E-4</v>
      </c>
      <c r="O42" s="54">
        <v>1</v>
      </c>
      <c r="P42" s="3">
        <v>40</v>
      </c>
      <c r="Q42" s="3">
        <v>0.53400000000000003</v>
      </c>
      <c r="R42" s="3">
        <v>890</v>
      </c>
      <c r="S42" s="3">
        <v>8</v>
      </c>
      <c r="T42" s="3">
        <v>1</v>
      </c>
      <c r="U42" s="5">
        <v>168.5338589784393</v>
      </c>
      <c r="V42" s="41">
        <v>24.858752164346463</v>
      </c>
      <c r="W42" s="5">
        <v>167.54921547258274</v>
      </c>
      <c r="X42" s="5">
        <v>24.720606814582393</v>
      </c>
      <c r="Y42" s="44">
        <f t="shared" si="2"/>
        <v>8.689092621060718</v>
      </c>
      <c r="Z42" s="4">
        <f t="shared" si="1"/>
        <v>8.7376495900814284</v>
      </c>
    </row>
    <row r="43" spans="1:26" ht="45" x14ac:dyDescent="0.25">
      <c r="A43" s="39"/>
      <c r="B43" s="32" t="s">
        <v>101</v>
      </c>
      <c r="C43" s="45" t="s">
        <v>28</v>
      </c>
      <c r="D43" s="32" t="s">
        <v>89</v>
      </c>
      <c r="E43" s="32" t="s">
        <v>9</v>
      </c>
      <c r="F43" s="32" t="s">
        <v>10</v>
      </c>
      <c r="G43" s="34" t="s">
        <v>18</v>
      </c>
      <c r="H43" s="53">
        <v>0.02</v>
      </c>
      <c r="I43" s="54">
        <v>445</v>
      </c>
      <c r="J43" s="54">
        <v>4</v>
      </c>
      <c r="K43" s="49">
        <v>0.03</v>
      </c>
      <c r="L43" s="49">
        <f>K43*8/J43</f>
        <v>0.06</v>
      </c>
      <c r="M43" s="23" t="s">
        <v>67</v>
      </c>
      <c r="N43" s="49">
        <v>4.7800000000000002E-4</v>
      </c>
      <c r="O43" s="54">
        <v>20</v>
      </c>
      <c r="P43" s="3">
        <v>41</v>
      </c>
      <c r="Q43" s="3">
        <v>0.02</v>
      </c>
      <c r="R43" s="3">
        <v>22.25</v>
      </c>
      <c r="S43" s="3">
        <v>4</v>
      </c>
      <c r="T43" s="3">
        <v>20</v>
      </c>
      <c r="U43" s="5">
        <v>6.9975848138395635E-2</v>
      </c>
      <c r="V43" s="41">
        <v>1.6368749414298372E-2</v>
      </c>
      <c r="W43" s="5">
        <v>6.5514085812178879E-2</v>
      </c>
      <c r="X43" s="5">
        <v>1.5359004167296094E-2</v>
      </c>
      <c r="Y43" s="44">
        <f t="shared" si="2"/>
        <v>13195.876760830637</v>
      </c>
      <c r="Z43" s="4">
        <f t="shared" si="1"/>
        <v>14063.411771182959</v>
      </c>
    </row>
    <row r="44" spans="1:26" x14ac:dyDescent="0.25">
      <c r="A44" s="39"/>
      <c r="B44" s="32" t="s">
        <v>102</v>
      </c>
      <c r="C44" s="32" t="s">
        <v>28</v>
      </c>
      <c r="D44" s="32" t="s">
        <v>90</v>
      </c>
      <c r="E44" s="32" t="s">
        <v>8</v>
      </c>
      <c r="F44" s="32" t="s">
        <v>10</v>
      </c>
      <c r="G44" s="34" t="s">
        <v>1</v>
      </c>
      <c r="H44" s="55">
        <v>0.53400000000000003</v>
      </c>
      <c r="I44" s="54">
        <v>890</v>
      </c>
      <c r="J44" s="56">
        <v>8</v>
      </c>
      <c r="K44" s="50">
        <f>L44*J44/8</f>
        <v>0.19</v>
      </c>
      <c r="L44" s="50">
        <v>0.19</v>
      </c>
      <c r="M44" s="52" t="s">
        <v>65</v>
      </c>
      <c r="N44" s="50">
        <v>4.7800000000000002E-4</v>
      </c>
      <c r="O44" s="56">
        <v>20</v>
      </c>
      <c r="P44" s="3">
        <v>42</v>
      </c>
      <c r="Q44" s="3">
        <v>0.53400000000000003</v>
      </c>
      <c r="R44" s="3">
        <v>44.5</v>
      </c>
      <c r="S44" s="3">
        <v>8</v>
      </c>
      <c r="T44" s="3">
        <v>20</v>
      </c>
      <c r="U44" s="5">
        <v>6.9494407668681655</v>
      </c>
      <c r="V44" s="41">
        <v>1.0436305740385114</v>
      </c>
      <c r="W44" s="5">
        <v>6.9206158966256757</v>
      </c>
      <c r="X44" s="5">
        <v>1.0394219518939558</v>
      </c>
      <c r="Y44" s="44">
        <f t="shared" si="2"/>
        <v>206.9697892848713</v>
      </c>
      <c r="Z44" s="4">
        <f t="shared" si="1"/>
        <v>207.80781049161141</v>
      </c>
    </row>
    <row r="45" spans="1:26" ht="45" x14ac:dyDescent="0.25">
      <c r="A45" s="39"/>
      <c r="B45" s="32" t="s">
        <v>97</v>
      </c>
      <c r="C45" s="45" t="s">
        <v>28</v>
      </c>
      <c r="D45" s="32" t="s">
        <v>89</v>
      </c>
      <c r="E45" s="32" t="s">
        <v>9</v>
      </c>
      <c r="F45" s="32" t="s">
        <v>10</v>
      </c>
      <c r="G45" s="34" t="s">
        <v>18</v>
      </c>
      <c r="H45" s="53">
        <v>0.02</v>
      </c>
      <c r="I45" s="56">
        <v>445</v>
      </c>
      <c r="J45" s="54">
        <v>4</v>
      </c>
      <c r="K45" s="49">
        <v>0.03</v>
      </c>
      <c r="L45" s="49">
        <f>K45*8/J45</f>
        <v>0.06</v>
      </c>
      <c r="M45" s="23" t="s">
        <v>67</v>
      </c>
      <c r="N45" s="49">
        <v>4.7800000000000002E-4</v>
      </c>
      <c r="O45" s="54">
        <v>10</v>
      </c>
      <c r="P45" s="3">
        <v>43</v>
      </c>
      <c r="Q45" s="3">
        <v>0.02</v>
      </c>
      <c r="R45" s="3">
        <v>44.5</v>
      </c>
      <c r="S45" s="3">
        <v>4</v>
      </c>
      <c r="T45" s="3">
        <v>10</v>
      </c>
      <c r="U45" s="5">
        <v>0.13406015855358361</v>
      </c>
      <c r="V45" s="41">
        <v>3.1397447818266158E-2</v>
      </c>
      <c r="W45" s="5">
        <v>0.1295973370174944</v>
      </c>
      <c r="X45" s="5">
        <v>3.038750642455593E-2</v>
      </c>
      <c r="Y45" s="44">
        <f t="shared" si="2"/>
        <v>6879.5400584864492</v>
      </c>
      <c r="Z45" s="4">
        <f t="shared" si="1"/>
        <v>7108.1844288958146</v>
      </c>
    </row>
    <row r="46" spans="1:26" x14ac:dyDescent="0.25">
      <c r="A46" s="39"/>
      <c r="B46" s="32" t="s">
        <v>98</v>
      </c>
      <c r="C46" s="32" t="s">
        <v>28</v>
      </c>
      <c r="D46" s="32" t="s">
        <v>90</v>
      </c>
      <c r="E46" s="32" t="s">
        <v>8</v>
      </c>
      <c r="F46" s="32" t="s">
        <v>10</v>
      </c>
      <c r="G46" s="34" t="s">
        <v>1</v>
      </c>
      <c r="H46" s="55">
        <v>0.53400000000000003</v>
      </c>
      <c r="I46" s="56">
        <v>890</v>
      </c>
      <c r="J46" s="56">
        <v>8</v>
      </c>
      <c r="K46" s="50">
        <f>L46*J46/8</f>
        <v>0.19</v>
      </c>
      <c r="L46" s="50">
        <v>0.19</v>
      </c>
      <c r="M46" s="52" t="s">
        <v>65</v>
      </c>
      <c r="N46" s="50">
        <v>4.7800000000000002E-4</v>
      </c>
      <c r="O46" s="56">
        <v>10</v>
      </c>
      <c r="P46" s="3">
        <v>44</v>
      </c>
      <c r="Q46" s="3">
        <v>0.53400000000000003</v>
      </c>
      <c r="R46" s="3">
        <v>89</v>
      </c>
      <c r="S46" s="3">
        <v>8</v>
      </c>
      <c r="T46" s="3">
        <v>10</v>
      </c>
      <c r="U46" s="5">
        <v>14.000634518240721</v>
      </c>
      <c r="V46" s="41">
        <v>2.1021726812476995</v>
      </c>
      <c r="W46" s="5">
        <v>13.971228142189235</v>
      </c>
      <c r="X46" s="5">
        <v>2.0978795714813732</v>
      </c>
      <c r="Y46" s="44">
        <f t="shared" si="2"/>
        <v>102.75083580279325</v>
      </c>
      <c r="Z46" s="4">
        <f t="shared" si="1"/>
        <v>102.96110555453676</v>
      </c>
    </row>
    <row r="47" spans="1:26" ht="45" x14ac:dyDescent="0.25">
      <c r="A47" s="39"/>
      <c r="B47" s="32" t="s">
        <v>100</v>
      </c>
      <c r="C47" s="45" t="s">
        <v>28</v>
      </c>
      <c r="D47" s="32" t="s">
        <v>89</v>
      </c>
      <c r="E47" s="32" t="s">
        <v>9</v>
      </c>
      <c r="F47" s="32" t="s">
        <v>10</v>
      </c>
      <c r="G47" s="34" t="s">
        <v>18</v>
      </c>
      <c r="H47" s="53">
        <v>0.02</v>
      </c>
      <c r="I47" s="56">
        <v>445</v>
      </c>
      <c r="J47" s="54">
        <v>4</v>
      </c>
      <c r="K47" s="49">
        <v>0.03</v>
      </c>
      <c r="L47" s="49">
        <f>K47*8/J47</f>
        <v>0.06</v>
      </c>
      <c r="M47" s="23" t="s">
        <v>67</v>
      </c>
      <c r="N47" s="49">
        <v>4.7800000000000002E-4</v>
      </c>
      <c r="O47" s="54">
        <v>5</v>
      </c>
      <c r="P47" s="3">
        <v>45</v>
      </c>
      <c r="Q47" s="3">
        <v>0.02</v>
      </c>
      <c r="R47" s="3">
        <v>89</v>
      </c>
      <c r="S47" s="3">
        <v>4</v>
      </c>
      <c r="T47" s="3">
        <v>5</v>
      </c>
      <c r="U47" s="5">
        <v>0.26225305911086561</v>
      </c>
      <c r="V47" s="41">
        <v>6.1468746935364423E-2</v>
      </c>
      <c r="W47" s="5">
        <v>0.25778848809143168</v>
      </c>
      <c r="X47" s="5">
        <v>6.0458319794134088E-2</v>
      </c>
      <c r="Y47" s="44">
        <f t="shared" si="2"/>
        <v>3513.9808564363316</v>
      </c>
      <c r="Z47" s="4">
        <f t="shared" si="1"/>
        <v>3572.7092769944493</v>
      </c>
    </row>
    <row r="48" spans="1:26" x14ac:dyDescent="0.25">
      <c r="A48" s="39"/>
      <c r="B48" s="32" t="s">
        <v>99</v>
      </c>
      <c r="C48" s="32" t="s">
        <v>28</v>
      </c>
      <c r="D48" s="32" t="s">
        <v>90</v>
      </c>
      <c r="E48" s="32" t="s">
        <v>8</v>
      </c>
      <c r="F48" s="32" t="s">
        <v>10</v>
      </c>
      <c r="G48" s="34" t="s">
        <v>1</v>
      </c>
      <c r="H48" s="55">
        <v>0.53400000000000003</v>
      </c>
      <c r="I48" s="56">
        <v>890</v>
      </c>
      <c r="J48" s="56">
        <v>8</v>
      </c>
      <c r="K48" s="50">
        <f>L48*J48/8</f>
        <v>0.19</v>
      </c>
      <c r="L48" s="50">
        <v>0.19</v>
      </c>
      <c r="M48" s="52" t="s">
        <v>65</v>
      </c>
      <c r="N48" s="50">
        <v>4.7800000000000002E-4</v>
      </c>
      <c r="O48" s="56">
        <v>5</v>
      </c>
      <c r="P48" s="3">
        <v>46</v>
      </c>
      <c r="Q48" s="3">
        <v>0.53400000000000003</v>
      </c>
      <c r="R48" s="3">
        <v>178</v>
      </c>
      <c r="S48" s="3">
        <v>8</v>
      </c>
      <c r="T48" s="3">
        <v>5</v>
      </c>
      <c r="U48" s="5">
        <v>28.530087618905306</v>
      </c>
      <c r="V48" s="41">
        <v>4.2808844448129877</v>
      </c>
      <c r="W48" s="5">
        <v>28.499488259804448</v>
      </c>
      <c r="X48" s="5">
        <v>4.2764211370908018</v>
      </c>
      <c r="Y48" s="44">
        <f t="shared" si="2"/>
        <v>50.4568630115023</v>
      </c>
      <c r="Z48" s="4">
        <f t="shared" si="1"/>
        <v>50.509524921799965</v>
      </c>
    </row>
    <row r="49" spans="1:26" ht="45" x14ac:dyDescent="0.25">
      <c r="A49" s="39"/>
      <c r="B49" s="32" t="s">
        <v>77</v>
      </c>
      <c r="C49" s="45" t="s">
        <v>28</v>
      </c>
      <c r="D49" s="32" t="s">
        <v>89</v>
      </c>
      <c r="E49" s="32" t="s">
        <v>9</v>
      </c>
      <c r="F49" s="32" t="s">
        <v>11</v>
      </c>
      <c r="G49" s="34" t="s">
        <v>18</v>
      </c>
      <c r="H49" s="53">
        <v>0.02</v>
      </c>
      <c r="I49" s="56">
        <v>445</v>
      </c>
      <c r="J49" s="54">
        <v>4</v>
      </c>
      <c r="K49" s="49">
        <v>0.03</v>
      </c>
      <c r="L49" s="49">
        <f>K49*8/J49</f>
        <v>0.06</v>
      </c>
      <c r="M49" s="23" t="s">
        <v>67</v>
      </c>
      <c r="N49" s="49">
        <v>4.7800000000000002E-4</v>
      </c>
      <c r="O49" s="54">
        <v>1</v>
      </c>
      <c r="P49" s="3">
        <v>47</v>
      </c>
      <c r="Q49" s="3">
        <v>0.02</v>
      </c>
      <c r="R49" s="3">
        <v>445</v>
      </c>
      <c r="S49" s="3">
        <v>4</v>
      </c>
      <c r="T49" s="3">
        <v>1</v>
      </c>
      <c r="U49" s="5">
        <v>1.2873412798085422</v>
      </c>
      <c r="V49" s="41">
        <v>0.30242453570955352</v>
      </c>
      <c r="W49" s="5">
        <v>1.2828690786454611</v>
      </c>
      <c r="X49" s="5">
        <v>0.30141112964190653</v>
      </c>
      <c r="Y49" s="44">
        <f t="shared" si="2"/>
        <v>714.22776426924872</v>
      </c>
      <c r="Z49" s="4">
        <f t="shared" si="1"/>
        <v>716.62914457279737</v>
      </c>
    </row>
    <row r="50" spans="1:26" x14ac:dyDescent="0.25">
      <c r="A50" s="39"/>
      <c r="B50" s="32" t="s">
        <v>78</v>
      </c>
      <c r="C50" s="45" t="s">
        <v>28</v>
      </c>
      <c r="D50" s="32" t="s">
        <v>90</v>
      </c>
      <c r="E50" s="32" t="s">
        <v>8</v>
      </c>
      <c r="F50" s="32" t="s">
        <v>11</v>
      </c>
      <c r="G50" s="34" t="s">
        <v>1</v>
      </c>
      <c r="H50" s="53">
        <v>0.53400000000000003</v>
      </c>
      <c r="I50" s="56">
        <v>890</v>
      </c>
      <c r="J50" s="54">
        <v>8</v>
      </c>
      <c r="K50" s="49">
        <f>L50*J50/8</f>
        <v>0.19</v>
      </c>
      <c r="L50" s="49">
        <v>0.19</v>
      </c>
      <c r="M50" s="23" t="s">
        <v>65</v>
      </c>
      <c r="N50" s="49">
        <v>4.7800000000000002E-4</v>
      </c>
      <c r="O50" s="54">
        <v>1</v>
      </c>
      <c r="P50" s="3">
        <v>48</v>
      </c>
      <c r="Q50" s="3">
        <v>0.53400000000000003</v>
      </c>
      <c r="R50" s="3">
        <v>890</v>
      </c>
      <c r="S50" s="3">
        <v>8</v>
      </c>
      <c r="T50" s="3">
        <v>1</v>
      </c>
      <c r="U50" s="5">
        <v>167.2863047347723</v>
      </c>
      <c r="V50" s="41">
        <v>24.68314709830134</v>
      </c>
      <c r="W50" s="5">
        <v>167.24488045828926</v>
      </c>
      <c r="X50" s="5">
        <v>24.677333451360337</v>
      </c>
      <c r="Y50" s="44">
        <f t="shared" si="2"/>
        <v>8.7509100496696721</v>
      </c>
      <c r="Z50" s="4">
        <f t="shared" si="1"/>
        <v>8.7529716460549345</v>
      </c>
    </row>
    <row r="51" spans="1:26" ht="45" x14ac:dyDescent="0.25">
      <c r="A51" s="39"/>
      <c r="B51" s="32" t="s">
        <v>101</v>
      </c>
      <c r="C51" s="45" t="s">
        <v>29</v>
      </c>
      <c r="D51" s="32" t="s">
        <v>89</v>
      </c>
      <c r="E51" s="32" t="s">
        <v>9</v>
      </c>
      <c r="F51" s="32" t="s">
        <v>10</v>
      </c>
      <c r="G51" s="34" t="s">
        <v>18</v>
      </c>
      <c r="H51" s="53">
        <v>0.02</v>
      </c>
      <c r="I51" s="54">
        <v>445</v>
      </c>
      <c r="J51" s="54">
        <v>4</v>
      </c>
      <c r="K51" s="49">
        <v>0.99</v>
      </c>
      <c r="L51" s="49">
        <f>K51*8/J51</f>
        <v>1.98</v>
      </c>
      <c r="M51" s="23" t="s">
        <v>66</v>
      </c>
      <c r="N51" s="49">
        <v>4.7800000000000002E-4</v>
      </c>
      <c r="O51" s="54">
        <v>20</v>
      </c>
      <c r="P51" s="3">
        <v>49</v>
      </c>
      <c r="Q51" s="3">
        <v>0.02</v>
      </c>
      <c r="R51" s="3">
        <v>22.25</v>
      </c>
      <c r="S51" s="3">
        <v>4</v>
      </c>
      <c r="T51" s="3">
        <v>20</v>
      </c>
      <c r="U51" s="5">
        <v>0.25892201296453432</v>
      </c>
      <c r="V51" s="41">
        <v>5.9378042360689533E-2</v>
      </c>
      <c r="W51" s="5">
        <v>0.11164272401901537</v>
      </c>
      <c r="X51" s="5">
        <v>2.6045125570030605E-2</v>
      </c>
      <c r="Y51" s="44">
        <f t="shared" si="2"/>
        <v>3637.708341543439</v>
      </c>
      <c r="Z51" s="4">
        <f t="shared" si="1"/>
        <v>8293.2984684299299</v>
      </c>
    </row>
    <row r="52" spans="1:26" x14ac:dyDescent="0.25">
      <c r="A52" s="39"/>
      <c r="B52" s="32" t="s">
        <v>102</v>
      </c>
      <c r="C52" s="45" t="s">
        <v>29</v>
      </c>
      <c r="D52" s="32" t="s">
        <v>90</v>
      </c>
      <c r="E52" s="32" t="s">
        <v>8</v>
      </c>
      <c r="F52" s="32" t="s">
        <v>10</v>
      </c>
      <c r="G52" s="34" t="s">
        <v>1</v>
      </c>
      <c r="H52" s="53">
        <v>0.53400000000000003</v>
      </c>
      <c r="I52" s="54">
        <v>890</v>
      </c>
      <c r="J52" s="54">
        <v>8</v>
      </c>
      <c r="K52" s="49">
        <f>L52*J52/8</f>
        <v>2.75</v>
      </c>
      <c r="L52" s="49">
        <v>2.75</v>
      </c>
      <c r="M52" s="23" t="s">
        <v>65</v>
      </c>
      <c r="N52" s="49">
        <v>4.7800000000000002E-4</v>
      </c>
      <c r="O52" s="54">
        <v>20</v>
      </c>
      <c r="P52" s="3">
        <v>50</v>
      </c>
      <c r="Q52" s="3">
        <v>0.53400000000000003</v>
      </c>
      <c r="R52" s="3">
        <v>44.5</v>
      </c>
      <c r="S52" s="3">
        <v>8</v>
      </c>
      <c r="T52" s="3">
        <v>20</v>
      </c>
      <c r="U52" s="5">
        <v>7.4636832999256839</v>
      </c>
      <c r="V52" s="41">
        <v>1.1190536059913199</v>
      </c>
      <c r="W52" s="5">
        <v>7.0460977167234553</v>
      </c>
      <c r="X52" s="5">
        <v>1.058083496781981</v>
      </c>
      <c r="Y52" s="44">
        <f t="shared" si="2"/>
        <v>193.02024393072324</v>
      </c>
      <c r="Z52" s="4">
        <f t="shared" si="1"/>
        <v>204.14267934140832</v>
      </c>
    </row>
    <row r="53" spans="1:26" ht="45" x14ac:dyDescent="0.25">
      <c r="A53" s="39"/>
      <c r="B53" s="32" t="s">
        <v>97</v>
      </c>
      <c r="C53" s="45" t="s">
        <v>29</v>
      </c>
      <c r="D53" s="32" t="s">
        <v>89</v>
      </c>
      <c r="E53" s="32" t="s">
        <v>9</v>
      </c>
      <c r="F53" s="32" t="s">
        <v>10</v>
      </c>
      <c r="G53" s="34" t="s">
        <v>18</v>
      </c>
      <c r="H53" s="53">
        <v>0.02</v>
      </c>
      <c r="I53" s="56">
        <v>445</v>
      </c>
      <c r="J53" s="54">
        <v>4</v>
      </c>
      <c r="K53" s="49">
        <v>0.99</v>
      </c>
      <c r="L53" s="49">
        <f>K53*8/J53</f>
        <v>1.98</v>
      </c>
      <c r="M53" s="23" t="s">
        <v>66</v>
      </c>
      <c r="N53" s="49">
        <v>4.7800000000000002E-4</v>
      </c>
      <c r="O53" s="54">
        <v>10</v>
      </c>
      <c r="P53" s="3">
        <v>51</v>
      </c>
      <c r="Q53" s="3">
        <v>0.02</v>
      </c>
      <c r="R53" s="3">
        <v>44.5</v>
      </c>
      <c r="S53" s="3">
        <v>4</v>
      </c>
      <c r="T53" s="3">
        <v>10</v>
      </c>
      <c r="U53" s="5">
        <v>0.32310218823103348</v>
      </c>
      <c r="V53" s="41">
        <v>7.4420400109501447E-2</v>
      </c>
      <c r="W53" s="5">
        <v>0.17573570254832693</v>
      </c>
      <c r="X53" s="5">
        <v>4.1075782298100265E-2</v>
      </c>
      <c r="Y53" s="44">
        <f t="shared" si="2"/>
        <v>2902.4299746061524</v>
      </c>
      <c r="Z53" s="4">
        <f t="shared" si="1"/>
        <v>5258.5730061674294</v>
      </c>
    </row>
    <row r="54" spans="1:26" x14ac:dyDescent="0.25">
      <c r="A54" s="39"/>
      <c r="B54" s="32" t="s">
        <v>98</v>
      </c>
      <c r="C54" s="32" t="s">
        <v>29</v>
      </c>
      <c r="D54" s="32" t="s">
        <v>90</v>
      </c>
      <c r="E54" s="32" t="s">
        <v>8</v>
      </c>
      <c r="F54" s="32" t="s">
        <v>10</v>
      </c>
      <c r="G54" s="34" t="s">
        <v>1</v>
      </c>
      <c r="H54" s="55">
        <v>0.53400000000000003</v>
      </c>
      <c r="I54" s="56">
        <v>890</v>
      </c>
      <c r="J54" s="56">
        <v>8</v>
      </c>
      <c r="K54" s="50">
        <f>L54*J54/8</f>
        <v>2.75</v>
      </c>
      <c r="L54" s="50">
        <v>2.75</v>
      </c>
      <c r="M54" s="52" t="s">
        <v>65</v>
      </c>
      <c r="N54" s="50">
        <v>4.7800000000000002E-4</v>
      </c>
      <c r="O54" s="56">
        <v>10</v>
      </c>
      <c r="P54" s="3">
        <v>52</v>
      </c>
      <c r="Q54" s="3">
        <v>0.53400000000000003</v>
      </c>
      <c r="R54" s="3">
        <v>89</v>
      </c>
      <c r="S54" s="3">
        <v>8</v>
      </c>
      <c r="T54" s="3">
        <v>10</v>
      </c>
      <c r="U54" s="5">
        <v>14.525250181831304</v>
      </c>
      <c r="V54" s="41">
        <v>2.1791018427136639</v>
      </c>
      <c r="W54" s="5">
        <v>14.09924133030797</v>
      </c>
      <c r="X54" s="5">
        <v>2.1169085755467756</v>
      </c>
      <c r="Y54" s="44">
        <f t="shared" si="2"/>
        <v>99.123407527852109</v>
      </c>
      <c r="Z54" s="4">
        <f t="shared" si="1"/>
        <v>102.03558268651703</v>
      </c>
    </row>
    <row r="55" spans="1:26" ht="45" x14ac:dyDescent="0.25">
      <c r="A55" s="39"/>
      <c r="B55" s="32" t="s">
        <v>100</v>
      </c>
      <c r="C55" s="45" t="s">
        <v>29</v>
      </c>
      <c r="D55" s="32" t="s">
        <v>89</v>
      </c>
      <c r="E55" s="32" t="s">
        <v>9</v>
      </c>
      <c r="F55" s="32" t="s">
        <v>10</v>
      </c>
      <c r="G55" s="34" t="s">
        <v>18</v>
      </c>
      <c r="H55" s="53">
        <v>0.02</v>
      </c>
      <c r="I55" s="56">
        <v>445</v>
      </c>
      <c r="J55" s="54">
        <v>4</v>
      </c>
      <c r="K55" s="49">
        <v>0.99</v>
      </c>
      <c r="L55" s="49">
        <f>K55*8/J55</f>
        <v>1.98</v>
      </c>
      <c r="M55" s="23" t="s">
        <v>66</v>
      </c>
      <c r="N55" s="49">
        <v>4.7800000000000002E-4</v>
      </c>
      <c r="O55" s="61">
        <v>5</v>
      </c>
      <c r="P55" s="3">
        <v>53</v>
      </c>
      <c r="Q55" s="3">
        <v>0.02</v>
      </c>
      <c r="R55" s="3">
        <v>89</v>
      </c>
      <c r="S55" s="3">
        <v>4</v>
      </c>
      <c r="T55" s="3">
        <v>5</v>
      </c>
      <c r="U55" s="5">
        <v>0.45134508717665078</v>
      </c>
      <c r="V55" s="41">
        <v>0.10450733989083533</v>
      </c>
      <c r="W55" s="5">
        <v>0.30394496926050008</v>
      </c>
      <c r="X55" s="5">
        <v>7.1151610010958516E-2</v>
      </c>
      <c r="Y55" s="44">
        <f t="shared" si="2"/>
        <v>2066.840474799435</v>
      </c>
      <c r="Z55" s="4">
        <f t="shared" si="1"/>
        <v>3035.7710804679255</v>
      </c>
    </row>
    <row r="56" spans="1:26" x14ac:dyDescent="0.25">
      <c r="A56" s="39"/>
      <c r="B56" s="32" t="s">
        <v>99</v>
      </c>
      <c r="C56" s="32" t="s">
        <v>29</v>
      </c>
      <c r="D56" s="32" t="s">
        <v>90</v>
      </c>
      <c r="E56" s="32" t="s">
        <v>8</v>
      </c>
      <c r="F56" s="32" t="s">
        <v>10</v>
      </c>
      <c r="G56" s="34" t="s">
        <v>1</v>
      </c>
      <c r="H56" s="55">
        <v>0.53400000000000003</v>
      </c>
      <c r="I56" s="56">
        <v>890</v>
      </c>
      <c r="J56" s="56">
        <v>8</v>
      </c>
      <c r="K56" s="50">
        <f>L56*J56/8</f>
        <v>2.75</v>
      </c>
      <c r="L56" s="50">
        <v>2.75</v>
      </c>
      <c r="M56" s="52" t="s">
        <v>65</v>
      </c>
      <c r="N56" s="50">
        <v>4.7800000000000002E-4</v>
      </c>
      <c r="O56" s="56">
        <v>5</v>
      </c>
      <c r="P56" s="3">
        <v>54</v>
      </c>
      <c r="Q56" s="3">
        <v>0.53400000000000003</v>
      </c>
      <c r="R56" s="3">
        <v>178</v>
      </c>
      <c r="S56" s="3">
        <v>8</v>
      </c>
      <c r="T56" s="3">
        <v>5</v>
      </c>
      <c r="U56" s="5">
        <v>29.075983581615148</v>
      </c>
      <c r="V56" s="41">
        <v>4.3608474756024371</v>
      </c>
      <c r="W56" s="5">
        <v>28.63269462341227</v>
      </c>
      <c r="X56" s="5">
        <v>4.2961903597001738</v>
      </c>
      <c r="Y56" s="44">
        <f t="shared" si="2"/>
        <v>49.531656681058372</v>
      </c>
      <c r="Z56" s="4">
        <f t="shared" si="1"/>
        <v>50.277101784445698</v>
      </c>
    </row>
    <row r="57" spans="1:26" ht="45" x14ac:dyDescent="0.25">
      <c r="A57" s="39"/>
      <c r="B57" s="32" t="s">
        <v>77</v>
      </c>
      <c r="C57" s="45" t="s">
        <v>29</v>
      </c>
      <c r="D57" s="32" t="s">
        <v>89</v>
      </c>
      <c r="E57" s="32" t="s">
        <v>9</v>
      </c>
      <c r="F57" s="32" t="s">
        <v>11</v>
      </c>
      <c r="G57" s="34" t="s">
        <v>18</v>
      </c>
      <c r="H57" s="53">
        <v>0.02</v>
      </c>
      <c r="I57" s="56">
        <v>445</v>
      </c>
      <c r="J57" s="54">
        <v>4</v>
      </c>
      <c r="K57" s="49">
        <v>0.99</v>
      </c>
      <c r="L57" s="49">
        <f>K57*8/J57</f>
        <v>1.98</v>
      </c>
      <c r="M57" s="23" t="s">
        <v>66</v>
      </c>
      <c r="N57" s="49">
        <v>4.7800000000000002E-4</v>
      </c>
      <c r="O57" s="56">
        <v>1</v>
      </c>
      <c r="P57" s="3">
        <v>55</v>
      </c>
      <c r="Q57" s="3">
        <v>0.02</v>
      </c>
      <c r="R57" s="3">
        <v>445</v>
      </c>
      <c r="S57" s="3">
        <v>4</v>
      </c>
      <c r="T57" s="3">
        <v>1</v>
      </c>
      <c r="U57" s="5">
        <v>1.4807794542903694</v>
      </c>
      <c r="V57" s="41">
        <v>0.3465332061846994</v>
      </c>
      <c r="W57" s="5">
        <v>1.3331253499532447</v>
      </c>
      <c r="X57" s="5">
        <v>0.31307908367769044</v>
      </c>
      <c r="Y57" s="44">
        <f t="shared" si="2"/>
        <v>623.31688895890034</v>
      </c>
      <c r="Z57" s="4">
        <f t="shared" si="1"/>
        <v>689.9215286523845</v>
      </c>
    </row>
    <row r="58" spans="1:26" x14ac:dyDescent="0.25">
      <c r="A58" s="39"/>
      <c r="B58" s="32" t="s">
        <v>78</v>
      </c>
      <c r="C58" s="32" t="s">
        <v>29</v>
      </c>
      <c r="D58" s="32" t="s">
        <v>90</v>
      </c>
      <c r="E58" s="32" t="s">
        <v>8</v>
      </c>
      <c r="F58" s="32" t="s">
        <v>11</v>
      </c>
      <c r="G58" s="34" t="s">
        <v>1</v>
      </c>
      <c r="H58" s="55">
        <v>0.53400000000000003</v>
      </c>
      <c r="I58" s="56">
        <v>890</v>
      </c>
      <c r="J58" s="56">
        <v>8</v>
      </c>
      <c r="K58" s="50">
        <f>L58*J58/8</f>
        <v>2.75</v>
      </c>
      <c r="L58" s="50">
        <v>2.75</v>
      </c>
      <c r="M58" s="52" t="s">
        <v>65</v>
      </c>
      <c r="N58" s="50">
        <v>4.7800000000000002E-4</v>
      </c>
      <c r="O58" s="61">
        <v>1</v>
      </c>
      <c r="P58" s="3">
        <v>56</v>
      </c>
      <c r="Q58" s="3">
        <v>0.53400000000000003</v>
      </c>
      <c r="R58" s="3">
        <v>890</v>
      </c>
      <c r="S58" s="3">
        <v>8</v>
      </c>
      <c r="T58" s="3">
        <v>1</v>
      </c>
      <c r="U58" s="5">
        <v>168.02526112601086</v>
      </c>
      <c r="V58" s="41">
        <v>24.78717304169821</v>
      </c>
      <c r="W58" s="5">
        <v>167.42520717073918</v>
      </c>
      <c r="X58" s="5">
        <v>24.702974762742883</v>
      </c>
      <c r="Y58" s="44">
        <f t="shared" si="2"/>
        <v>8.7141845355512757</v>
      </c>
      <c r="Z58" s="4">
        <f t="shared" si="1"/>
        <v>8.7438861948631388</v>
      </c>
    </row>
    <row r="59" spans="1:26" ht="45" x14ac:dyDescent="0.25">
      <c r="A59" s="39"/>
      <c r="B59" s="32" t="s">
        <v>101</v>
      </c>
      <c r="C59" s="45" t="s">
        <v>30</v>
      </c>
      <c r="D59" s="32" t="s">
        <v>107</v>
      </c>
      <c r="E59" s="32" t="s">
        <v>9</v>
      </c>
      <c r="F59" s="32" t="s">
        <v>10</v>
      </c>
      <c r="G59" s="34" t="s">
        <v>18</v>
      </c>
      <c r="H59" s="53">
        <v>0.02</v>
      </c>
      <c r="I59" s="54">
        <v>445</v>
      </c>
      <c r="J59" s="54">
        <v>4</v>
      </c>
      <c r="K59" s="49">
        <v>4.13</v>
      </c>
      <c r="L59" s="49">
        <f>K59*8/J59</f>
        <v>8.26</v>
      </c>
      <c r="M59" s="23" t="s">
        <v>66</v>
      </c>
      <c r="N59" s="49">
        <v>4.7800000000000002E-4</v>
      </c>
      <c r="O59" s="54">
        <v>20</v>
      </c>
      <c r="P59" s="3">
        <v>57</v>
      </c>
      <c r="Q59" s="3">
        <v>0.02</v>
      </c>
      <c r="R59" s="3">
        <v>22.25</v>
      </c>
      <c r="S59" s="3">
        <v>4</v>
      </c>
      <c r="T59" s="3">
        <v>20</v>
      </c>
      <c r="U59" s="5">
        <v>0.87804702867898332</v>
      </c>
      <c r="V59" s="41">
        <v>0.20023077360341002</v>
      </c>
      <c r="W59" s="5">
        <v>0.26258161847788142</v>
      </c>
      <c r="X59" s="5">
        <v>6.1007396827358236E-2</v>
      </c>
      <c r="Y59" s="44">
        <f t="shared" si="2"/>
        <v>1078.7552588086362</v>
      </c>
      <c r="Z59" s="4">
        <f t="shared" si="1"/>
        <v>3540.5542808398714</v>
      </c>
    </row>
    <row r="60" spans="1:26" x14ac:dyDescent="0.25">
      <c r="A60" s="39"/>
      <c r="B60" s="32" t="s">
        <v>102</v>
      </c>
      <c r="C60" s="45" t="s">
        <v>30</v>
      </c>
      <c r="D60" s="32" t="s">
        <v>107</v>
      </c>
      <c r="E60" s="32" t="s">
        <v>8</v>
      </c>
      <c r="F60" s="32" t="s">
        <v>10</v>
      </c>
      <c r="G60" s="34" t="s">
        <v>1</v>
      </c>
      <c r="H60" s="53">
        <v>0.53400000000000003</v>
      </c>
      <c r="I60" s="54">
        <v>890</v>
      </c>
      <c r="J60" s="54">
        <v>8</v>
      </c>
      <c r="K60" s="49">
        <f>L60*J60/8</f>
        <v>4.13</v>
      </c>
      <c r="L60" s="49">
        <v>4.13</v>
      </c>
      <c r="M60" s="23" t="s">
        <v>65</v>
      </c>
      <c r="N60" s="49">
        <v>4.7800000000000002E-4</v>
      </c>
      <c r="O60" s="54">
        <v>20</v>
      </c>
      <c r="P60" s="3">
        <v>58</v>
      </c>
      <c r="Q60" s="3">
        <v>0.53400000000000003</v>
      </c>
      <c r="R60" s="3">
        <v>44.5</v>
      </c>
      <c r="S60" s="3">
        <v>8</v>
      </c>
      <c r="T60" s="3">
        <v>20</v>
      </c>
      <c r="U60" s="5">
        <v>7.7412073568919464</v>
      </c>
      <c r="V60" s="41">
        <v>1.1597572033144448</v>
      </c>
      <c r="W60" s="5">
        <v>7.1137590342965851</v>
      </c>
      <c r="X60" s="5">
        <v>1.0681459662771231</v>
      </c>
      <c r="Y60" s="44">
        <f t="shared" si="2"/>
        <v>186.24587920876743</v>
      </c>
      <c r="Z60" s="4">
        <f t="shared" si="1"/>
        <v>202.21955315043553</v>
      </c>
    </row>
    <row r="61" spans="1:26" ht="45" x14ac:dyDescent="0.25">
      <c r="A61" s="39"/>
      <c r="B61" s="32" t="s">
        <v>97</v>
      </c>
      <c r="C61" s="45" t="s">
        <v>30</v>
      </c>
      <c r="D61" s="32" t="s">
        <v>107</v>
      </c>
      <c r="E61" s="32" t="s">
        <v>9</v>
      </c>
      <c r="F61" s="32" t="s">
        <v>10</v>
      </c>
      <c r="G61" s="34" t="s">
        <v>18</v>
      </c>
      <c r="H61" s="53">
        <v>0.02</v>
      </c>
      <c r="I61" s="56">
        <v>445</v>
      </c>
      <c r="J61" s="54">
        <v>4</v>
      </c>
      <c r="K61" s="49">
        <v>4.13</v>
      </c>
      <c r="L61" s="49">
        <f>K61*8/J61</f>
        <v>8.26</v>
      </c>
      <c r="M61" s="23" t="s">
        <v>66</v>
      </c>
      <c r="N61" s="49">
        <v>4.7800000000000002E-4</v>
      </c>
      <c r="O61" s="54">
        <v>10</v>
      </c>
      <c r="P61" s="3">
        <v>59</v>
      </c>
      <c r="Q61" s="3">
        <v>0.02</v>
      </c>
      <c r="R61" s="3">
        <v>44.5</v>
      </c>
      <c r="S61" s="3">
        <v>4</v>
      </c>
      <c r="T61" s="3">
        <v>10</v>
      </c>
      <c r="U61" s="5">
        <v>0.9422983815434941</v>
      </c>
      <c r="V61" s="41">
        <v>0.21529827964998646</v>
      </c>
      <c r="W61" s="5">
        <v>0.32670607205267771</v>
      </c>
      <c r="X61" s="5">
        <v>7.6045088152222384E-2</v>
      </c>
      <c r="Y61" s="44">
        <f t="shared" si="2"/>
        <v>1003.2592938092879</v>
      </c>
      <c r="Z61" s="4">
        <f t="shared" si="1"/>
        <v>2840.4201408462368</v>
      </c>
    </row>
    <row r="62" spans="1:26" x14ac:dyDescent="0.25">
      <c r="A62" s="32"/>
      <c r="B62" s="32" t="s">
        <v>98</v>
      </c>
      <c r="C62" s="32" t="s">
        <v>30</v>
      </c>
      <c r="D62" s="32" t="s">
        <v>107</v>
      </c>
      <c r="E62" s="32" t="s">
        <v>8</v>
      </c>
      <c r="F62" s="32" t="s">
        <v>10</v>
      </c>
      <c r="G62" s="34" t="s">
        <v>1</v>
      </c>
      <c r="H62" s="55">
        <v>0.53400000000000003</v>
      </c>
      <c r="I62" s="56">
        <v>890</v>
      </c>
      <c r="J62" s="56">
        <v>8</v>
      </c>
      <c r="K62" s="50">
        <f>L62*J62/8</f>
        <v>4.13</v>
      </c>
      <c r="L62" s="50">
        <v>4.13</v>
      </c>
      <c r="M62" s="52" t="s">
        <v>65</v>
      </c>
      <c r="N62" s="50">
        <v>4.7800000000000002E-4</v>
      </c>
      <c r="O62" s="56">
        <v>10</v>
      </c>
      <c r="P62" s="3">
        <v>60</v>
      </c>
      <c r="Q62" s="3">
        <v>0.53400000000000003</v>
      </c>
      <c r="R62" s="3">
        <v>89</v>
      </c>
      <c r="S62" s="3">
        <v>8</v>
      </c>
      <c r="T62" s="3">
        <v>10</v>
      </c>
      <c r="U62" s="5">
        <v>14.808371545026338</v>
      </c>
      <c r="V62" s="41">
        <v>2.2206175919099231</v>
      </c>
      <c r="W62" s="5">
        <v>14.168267543724264</v>
      </c>
      <c r="X62" s="5">
        <v>2.1271691437167415</v>
      </c>
      <c r="Y62" s="44">
        <f t="shared" si="2"/>
        <v>97.270237247026998</v>
      </c>
      <c r="Z62" s="4">
        <f t="shared" si="1"/>
        <v>101.5434060041833</v>
      </c>
    </row>
    <row r="63" spans="1:26" ht="45" x14ac:dyDescent="0.25">
      <c r="A63" s="32"/>
      <c r="B63" s="32" t="s">
        <v>100</v>
      </c>
      <c r="C63" s="45" t="s">
        <v>30</v>
      </c>
      <c r="D63" s="32" t="s">
        <v>107</v>
      </c>
      <c r="E63" s="32" t="s">
        <v>9</v>
      </c>
      <c r="F63" s="32" t="s">
        <v>10</v>
      </c>
      <c r="G63" s="34" t="s">
        <v>18</v>
      </c>
      <c r="H63" s="53">
        <v>0.02</v>
      </c>
      <c r="I63" s="56">
        <v>445</v>
      </c>
      <c r="J63" s="54">
        <v>4</v>
      </c>
      <c r="K63" s="49">
        <v>4.13</v>
      </c>
      <c r="L63" s="49">
        <f>K63*8/J63</f>
        <v>8.26</v>
      </c>
      <c r="M63" s="23" t="s">
        <v>66</v>
      </c>
      <c r="N63" s="49">
        <v>4.7800000000000002E-4</v>
      </c>
      <c r="O63" s="54">
        <v>5</v>
      </c>
      <c r="P63" s="3">
        <v>61</v>
      </c>
      <c r="Q63" s="3">
        <v>0.02</v>
      </c>
      <c r="R63" s="3">
        <v>89</v>
      </c>
      <c r="S63" s="3">
        <v>4</v>
      </c>
      <c r="T63" s="3">
        <v>5</v>
      </c>
      <c r="U63" s="5">
        <v>1.0708321027997116</v>
      </c>
      <c r="V63" s="41">
        <v>0.24544327852941328</v>
      </c>
      <c r="W63" s="5">
        <v>0.45497461777236026</v>
      </c>
      <c r="X63" s="5">
        <v>0.10613729251179436</v>
      </c>
      <c r="Y63" s="44">
        <f t="shared" si="2"/>
        <v>880.04039586732915</v>
      </c>
      <c r="Z63" s="4">
        <f t="shared" si="1"/>
        <v>2035.0999624000895</v>
      </c>
    </row>
    <row r="64" spans="1:26" x14ac:dyDescent="0.25">
      <c r="A64" s="32"/>
      <c r="B64" s="32" t="s">
        <v>99</v>
      </c>
      <c r="C64" s="32" t="s">
        <v>30</v>
      </c>
      <c r="D64" s="32" t="s">
        <v>107</v>
      </c>
      <c r="E64" s="32" t="s">
        <v>8</v>
      </c>
      <c r="F64" s="32" t="s">
        <v>10</v>
      </c>
      <c r="G64" s="34" t="s">
        <v>1</v>
      </c>
      <c r="H64" s="55">
        <v>0.53400000000000003</v>
      </c>
      <c r="I64" s="56">
        <v>890</v>
      </c>
      <c r="J64" s="56">
        <v>8</v>
      </c>
      <c r="K64" s="50">
        <f>L64*J64/8</f>
        <v>4.13</v>
      </c>
      <c r="L64" s="50">
        <v>4.13</v>
      </c>
      <c r="M64" s="52" t="s">
        <v>65</v>
      </c>
      <c r="N64" s="50">
        <v>4.7800000000000002E-4</v>
      </c>
      <c r="O64" s="56">
        <v>5</v>
      </c>
      <c r="P64" s="3">
        <v>62</v>
      </c>
      <c r="Q64" s="3">
        <v>0.53400000000000003</v>
      </c>
      <c r="R64" s="3">
        <v>178</v>
      </c>
      <c r="S64" s="3">
        <v>8</v>
      </c>
      <c r="T64" s="3">
        <v>5</v>
      </c>
      <c r="U64" s="5">
        <v>29.37058722078574</v>
      </c>
      <c r="V64" s="41">
        <v>4.403999041391085</v>
      </c>
      <c r="W64" s="5">
        <v>28.704520931361657</v>
      </c>
      <c r="X64" s="5">
        <v>4.3068499742600936</v>
      </c>
      <c r="Y64" s="44">
        <f t="shared" si="2"/>
        <v>49.046332201691939</v>
      </c>
      <c r="Z64" s="4">
        <f t="shared" si="1"/>
        <v>50.152664079530254</v>
      </c>
    </row>
    <row r="65" spans="1:26" ht="45" x14ac:dyDescent="0.25">
      <c r="A65" s="32"/>
      <c r="B65" s="32" t="s">
        <v>77</v>
      </c>
      <c r="C65" s="45" t="s">
        <v>30</v>
      </c>
      <c r="D65" s="32" t="s">
        <v>107</v>
      </c>
      <c r="E65" s="32" t="s">
        <v>9</v>
      </c>
      <c r="F65" s="32" t="s">
        <v>11</v>
      </c>
      <c r="G65" s="34" t="s">
        <v>18</v>
      </c>
      <c r="H65" s="53">
        <v>0.02</v>
      </c>
      <c r="I65" s="56">
        <v>445</v>
      </c>
      <c r="J65" s="54">
        <v>4</v>
      </c>
      <c r="K65" s="49">
        <v>4.13</v>
      </c>
      <c r="L65" s="49">
        <f>K65*8/J65</f>
        <v>8.26</v>
      </c>
      <c r="M65" s="23" t="s">
        <v>66</v>
      </c>
      <c r="N65" s="49">
        <v>4.7800000000000002E-4</v>
      </c>
      <c r="O65" s="54">
        <v>1</v>
      </c>
      <c r="P65" s="3">
        <v>63</v>
      </c>
      <c r="Q65" s="3">
        <v>0.02</v>
      </c>
      <c r="R65" s="3">
        <v>445</v>
      </c>
      <c r="S65" s="3">
        <v>4</v>
      </c>
      <c r="T65" s="3">
        <v>1</v>
      </c>
      <c r="U65" s="5">
        <v>2.1145223116720637</v>
      </c>
      <c r="V65" s="41">
        <v>0.49097648300745567</v>
      </c>
      <c r="W65" s="5">
        <v>1.497575357312996</v>
      </c>
      <c r="X65" s="5">
        <v>0.35125447455538383</v>
      </c>
      <c r="Y65" s="44">
        <f t="shared" si="2"/>
        <v>439.93960500287335</v>
      </c>
      <c r="Z65" s="4">
        <f t="shared" si="1"/>
        <v>614.93878554404671</v>
      </c>
    </row>
    <row r="66" spans="1:26" ht="15.75" thickBot="1" x14ac:dyDescent="0.3">
      <c r="A66" s="35"/>
      <c r="B66" s="11" t="s">
        <v>78</v>
      </c>
      <c r="C66" s="11" t="s">
        <v>30</v>
      </c>
      <c r="D66" s="32" t="s">
        <v>107</v>
      </c>
      <c r="E66" s="11" t="s">
        <v>8</v>
      </c>
      <c r="F66" s="11" t="s">
        <v>11</v>
      </c>
      <c r="G66" s="14" t="s">
        <v>1</v>
      </c>
      <c r="H66" s="55">
        <v>0.53400000000000003</v>
      </c>
      <c r="I66" s="56">
        <v>890</v>
      </c>
      <c r="J66" s="56">
        <v>8</v>
      </c>
      <c r="K66" s="50">
        <f t="shared" ref="K66:K78" si="3">L66*J66/8</f>
        <v>4.13</v>
      </c>
      <c r="L66" s="50">
        <v>4.13</v>
      </c>
      <c r="M66" s="52" t="s">
        <v>65</v>
      </c>
      <c r="N66" s="50">
        <v>4.7800000000000002E-4</v>
      </c>
      <c r="O66" s="56">
        <v>1</v>
      </c>
      <c r="P66" s="3">
        <v>64</v>
      </c>
      <c r="Q66" s="3">
        <v>0.53400000000000003</v>
      </c>
      <c r="R66" s="3">
        <v>890</v>
      </c>
      <c r="S66" s="3">
        <v>8</v>
      </c>
      <c r="T66" s="3">
        <v>1</v>
      </c>
      <c r="U66" s="5">
        <v>168.42400907324523</v>
      </c>
      <c r="V66" s="41">
        <v>24.84329335550866</v>
      </c>
      <c r="W66" s="5">
        <v>167.52243862923842</v>
      </c>
      <c r="X66" s="5">
        <v>24.716799642558485</v>
      </c>
      <c r="Y66" s="44">
        <f t="shared" si="2"/>
        <v>8.6944994332687759</v>
      </c>
      <c r="Z66" s="4">
        <f t="shared" si="1"/>
        <v>8.7389954655812954</v>
      </c>
    </row>
    <row r="67" spans="1:26" ht="30" x14ac:dyDescent="0.25">
      <c r="A67" s="47" t="s">
        <v>31</v>
      </c>
      <c r="B67" s="12" t="s">
        <v>101</v>
      </c>
      <c r="C67" s="15" t="s">
        <v>32</v>
      </c>
      <c r="D67" s="12" t="s">
        <v>89</v>
      </c>
      <c r="E67" s="12" t="s">
        <v>9</v>
      </c>
      <c r="F67" s="12" t="s">
        <v>10</v>
      </c>
      <c r="G67" s="13" t="s">
        <v>18</v>
      </c>
      <c r="H67" s="53">
        <v>0.05</v>
      </c>
      <c r="I67" s="54">
        <v>445</v>
      </c>
      <c r="J67" s="54">
        <v>4</v>
      </c>
      <c r="K67" s="49">
        <f t="shared" si="3"/>
        <v>8.0000000000000002E-3</v>
      </c>
      <c r="L67" s="49">
        <v>1.6E-2</v>
      </c>
      <c r="M67" s="23" t="s">
        <v>62</v>
      </c>
      <c r="N67" s="49">
        <v>4.7800000000000002E-4</v>
      </c>
      <c r="O67" s="54">
        <v>20</v>
      </c>
      <c r="P67" s="3">
        <v>65</v>
      </c>
      <c r="Q67" s="3">
        <v>0.05</v>
      </c>
      <c r="R67" s="3">
        <v>22.25</v>
      </c>
      <c r="S67" s="3">
        <v>4</v>
      </c>
      <c r="T67" s="3">
        <v>20</v>
      </c>
      <c r="U67" s="5">
        <v>0.16178793370023342</v>
      </c>
      <c r="V67" s="41">
        <v>3.7929681367088311E-2</v>
      </c>
      <c r="W67" s="5">
        <v>0.16059768272546399</v>
      </c>
      <c r="X67" s="5">
        <v>3.7660329184612679E-2</v>
      </c>
      <c r="Y67" s="44">
        <f t="shared" ref="Y67:Y130" si="4">$I$233/V67</f>
        <v>5694.7486035942238</v>
      </c>
      <c r="Z67" s="4">
        <f t="shared" ref="Z67:Z130" si="5">$I$233/X67</f>
        <v>5735.4782785131265</v>
      </c>
    </row>
    <row r="68" spans="1:26" x14ac:dyDescent="0.25">
      <c r="A68" s="39"/>
      <c r="B68" s="32" t="s">
        <v>102</v>
      </c>
      <c r="C68" s="45" t="s">
        <v>32</v>
      </c>
      <c r="D68" s="32" t="s">
        <v>90</v>
      </c>
      <c r="E68" s="32" t="s">
        <v>8</v>
      </c>
      <c r="F68" s="32" t="s">
        <v>10</v>
      </c>
      <c r="G68" s="34" t="s">
        <v>1</v>
      </c>
      <c r="H68" s="53">
        <v>7.0000000000000007E-2</v>
      </c>
      <c r="I68" s="54">
        <v>890</v>
      </c>
      <c r="J68" s="54">
        <v>8</v>
      </c>
      <c r="K68" s="49">
        <f t="shared" si="3"/>
        <v>0.17199999999999999</v>
      </c>
      <c r="L68" s="49">
        <v>0.17199999999999999</v>
      </c>
      <c r="M68" s="23" t="s">
        <v>65</v>
      </c>
      <c r="N68" s="49">
        <v>4.7800000000000002E-4</v>
      </c>
      <c r="O68" s="54">
        <v>20</v>
      </c>
      <c r="P68" s="3">
        <v>66</v>
      </c>
      <c r="Q68" s="3">
        <v>7.0000000000000007E-2</v>
      </c>
      <c r="R68" s="3">
        <v>44.5</v>
      </c>
      <c r="S68" s="3">
        <v>8</v>
      </c>
      <c r="T68" s="3">
        <v>20</v>
      </c>
      <c r="U68" s="5">
        <v>0.93200164824357212</v>
      </c>
      <c r="V68" s="41">
        <v>0.13989173058014698</v>
      </c>
      <c r="W68" s="5">
        <v>0.90635918627101186</v>
      </c>
      <c r="X68" s="5">
        <v>0.13614787437419229</v>
      </c>
      <c r="Y68" s="44">
        <f t="shared" si="4"/>
        <v>1544.0512395137534</v>
      </c>
      <c r="Z68" s="4">
        <f t="shared" si="5"/>
        <v>1586.5102631447635</v>
      </c>
    </row>
    <row r="69" spans="1:26" x14ac:dyDescent="0.25">
      <c r="A69" s="39"/>
      <c r="B69" s="32" t="s">
        <v>97</v>
      </c>
      <c r="C69" s="45" t="s">
        <v>32</v>
      </c>
      <c r="D69" s="32" t="s">
        <v>89</v>
      </c>
      <c r="E69" s="32" t="s">
        <v>9</v>
      </c>
      <c r="F69" s="32" t="s">
        <v>10</v>
      </c>
      <c r="G69" s="34" t="s">
        <v>18</v>
      </c>
      <c r="H69" s="53">
        <v>0.05</v>
      </c>
      <c r="I69" s="56">
        <v>445</v>
      </c>
      <c r="J69" s="54">
        <v>4</v>
      </c>
      <c r="K69" s="49">
        <f t="shared" si="3"/>
        <v>8.0000000000000002E-3</v>
      </c>
      <c r="L69" s="49">
        <v>1.6E-2</v>
      </c>
      <c r="M69" s="23" t="s">
        <v>62</v>
      </c>
      <c r="N69" s="49">
        <v>4.7800000000000002E-4</v>
      </c>
      <c r="O69" s="54">
        <v>10</v>
      </c>
      <c r="P69" s="3">
        <v>67</v>
      </c>
      <c r="Q69" s="3">
        <v>0.05</v>
      </c>
      <c r="R69" s="3">
        <v>44.5</v>
      </c>
      <c r="S69" s="3">
        <v>4</v>
      </c>
      <c r="T69" s="3">
        <v>10</v>
      </c>
      <c r="U69" s="5">
        <v>0.32208953212832403</v>
      </c>
      <c r="V69" s="41">
        <v>7.5519475909993819E-2</v>
      </c>
      <c r="W69" s="5">
        <v>0.32089857445240988</v>
      </c>
      <c r="X69" s="5">
        <v>7.5249992958560372E-2</v>
      </c>
      <c r="Y69" s="44">
        <f t="shared" si="4"/>
        <v>2860.1893405276637</v>
      </c>
      <c r="Z69" s="4">
        <f t="shared" si="5"/>
        <v>2870.432162285379</v>
      </c>
    </row>
    <row r="70" spans="1:26" x14ac:dyDescent="0.25">
      <c r="A70" s="39"/>
      <c r="B70" s="32" t="s">
        <v>98</v>
      </c>
      <c r="C70" s="32" t="s">
        <v>32</v>
      </c>
      <c r="D70" s="32" t="s">
        <v>90</v>
      </c>
      <c r="E70" s="32" t="s">
        <v>8</v>
      </c>
      <c r="F70" s="32" t="s">
        <v>10</v>
      </c>
      <c r="G70" s="34" t="s">
        <v>1</v>
      </c>
      <c r="H70" s="55">
        <v>7.0000000000000007E-2</v>
      </c>
      <c r="I70" s="56">
        <v>890</v>
      </c>
      <c r="J70" s="56">
        <v>8</v>
      </c>
      <c r="K70" s="50">
        <f t="shared" si="3"/>
        <v>0.17199999999999999</v>
      </c>
      <c r="L70" s="50">
        <v>0.17199999999999999</v>
      </c>
      <c r="M70" s="52" t="s">
        <v>65</v>
      </c>
      <c r="N70" s="50">
        <v>4.7800000000000002E-4</v>
      </c>
      <c r="O70" s="56">
        <v>10</v>
      </c>
      <c r="P70" s="3">
        <v>68</v>
      </c>
      <c r="Q70" s="3">
        <v>7.0000000000000007E-2</v>
      </c>
      <c r="R70" s="3">
        <v>89</v>
      </c>
      <c r="S70" s="3">
        <v>8</v>
      </c>
      <c r="T70" s="3">
        <v>10</v>
      </c>
      <c r="U70" s="5">
        <v>1.8324118429434644</v>
      </c>
      <c r="V70" s="41">
        <v>0.27517248988547727</v>
      </c>
      <c r="W70" s="5">
        <v>1.8067034768824659</v>
      </c>
      <c r="X70" s="5">
        <v>0.27141863864554205</v>
      </c>
      <c r="Y70" s="44">
        <f t="shared" si="4"/>
        <v>784.96218895244942</v>
      </c>
      <c r="Z70" s="4">
        <f t="shared" si="5"/>
        <v>795.81859623901596</v>
      </c>
    </row>
    <row r="71" spans="1:26" x14ac:dyDescent="0.25">
      <c r="A71" s="39"/>
      <c r="B71" s="32" t="s">
        <v>100</v>
      </c>
      <c r="C71" s="45" t="s">
        <v>32</v>
      </c>
      <c r="D71" s="32" t="s">
        <v>89</v>
      </c>
      <c r="E71" s="32" t="s">
        <v>9</v>
      </c>
      <c r="F71" s="32" t="s">
        <v>10</v>
      </c>
      <c r="G71" s="34" t="s">
        <v>18</v>
      </c>
      <c r="H71" s="53">
        <v>0.05</v>
      </c>
      <c r="I71" s="56">
        <v>445</v>
      </c>
      <c r="J71" s="54">
        <v>4</v>
      </c>
      <c r="K71" s="49">
        <f t="shared" si="3"/>
        <v>8.0000000000000002E-3</v>
      </c>
      <c r="L71" s="49">
        <v>1.6E-2</v>
      </c>
      <c r="M71" s="23" t="s">
        <v>62</v>
      </c>
      <c r="N71" s="49">
        <v>4.7800000000000002E-4</v>
      </c>
      <c r="O71" s="54">
        <v>5</v>
      </c>
      <c r="P71" s="3">
        <v>69</v>
      </c>
      <c r="Q71" s="3">
        <v>0.05</v>
      </c>
      <c r="R71" s="3">
        <v>89</v>
      </c>
      <c r="S71" s="3">
        <v>4</v>
      </c>
      <c r="T71" s="3">
        <v>5</v>
      </c>
      <c r="U71" s="5">
        <v>0.64295523255404585</v>
      </c>
      <c r="V71" s="41">
        <v>0.1507541552628619</v>
      </c>
      <c r="W71" s="5">
        <v>0.64176286095949053</v>
      </c>
      <c r="X71" s="5">
        <v>0.15048441086559677</v>
      </c>
      <c r="Y71" s="44">
        <f t="shared" si="4"/>
        <v>1432.7963273939113</v>
      </c>
      <c r="Z71" s="4">
        <f t="shared" si="5"/>
        <v>1435.3646251964108</v>
      </c>
    </row>
    <row r="72" spans="1:26" x14ac:dyDescent="0.25">
      <c r="A72" s="39"/>
      <c r="B72" s="32" t="s">
        <v>99</v>
      </c>
      <c r="C72" s="32" t="s">
        <v>32</v>
      </c>
      <c r="D72" s="32" t="s">
        <v>90</v>
      </c>
      <c r="E72" s="32" t="s">
        <v>8</v>
      </c>
      <c r="F72" s="32" t="s">
        <v>10</v>
      </c>
      <c r="G72" s="34" t="s">
        <v>1</v>
      </c>
      <c r="H72" s="55">
        <v>7.0000000000000007E-2</v>
      </c>
      <c r="I72" s="56">
        <v>890</v>
      </c>
      <c r="J72" s="56">
        <v>8</v>
      </c>
      <c r="K72" s="50">
        <f t="shared" si="3"/>
        <v>0.17199999999999999</v>
      </c>
      <c r="L72" s="50">
        <v>0.17199999999999999</v>
      </c>
      <c r="M72" s="52" t="s">
        <v>65</v>
      </c>
      <c r="N72" s="50">
        <v>4.7800000000000002E-4</v>
      </c>
      <c r="O72" s="56">
        <v>5</v>
      </c>
      <c r="P72" s="3">
        <v>70</v>
      </c>
      <c r="Q72" s="3">
        <v>7.0000000000000007E-2</v>
      </c>
      <c r="R72" s="3">
        <v>178</v>
      </c>
      <c r="S72" s="3">
        <v>8</v>
      </c>
      <c r="T72" s="3">
        <v>5</v>
      </c>
      <c r="U72" s="5">
        <v>3.639993172287634</v>
      </c>
      <c r="V72" s="41">
        <v>0.54679139293692214</v>
      </c>
      <c r="W72" s="5">
        <v>3.614152569163871</v>
      </c>
      <c r="X72" s="5">
        <v>0.54301752100523748</v>
      </c>
      <c r="Y72" s="44">
        <f t="shared" si="4"/>
        <v>395.03182162364021</v>
      </c>
      <c r="Z72" s="4">
        <f t="shared" si="5"/>
        <v>397.77722015330085</v>
      </c>
    </row>
    <row r="73" spans="1:26" x14ac:dyDescent="0.25">
      <c r="A73" s="39"/>
      <c r="B73" s="32" t="s">
        <v>77</v>
      </c>
      <c r="C73" s="45" t="s">
        <v>32</v>
      </c>
      <c r="D73" s="32" t="s">
        <v>89</v>
      </c>
      <c r="E73" s="32" t="s">
        <v>9</v>
      </c>
      <c r="F73" s="32" t="s">
        <v>11</v>
      </c>
      <c r="G73" s="34" t="s">
        <v>18</v>
      </c>
      <c r="H73" s="53">
        <v>0.05</v>
      </c>
      <c r="I73" s="56">
        <v>445</v>
      </c>
      <c r="J73" s="54">
        <v>4</v>
      </c>
      <c r="K73" s="49">
        <f t="shared" si="3"/>
        <v>8.0000000000000002E-3</v>
      </c>
      <c r="L73" s="49">
        <v>1.6E-2</v>
      </c>
      <c r="M73" s="23" t="s">
        <v>62</v>
      </c>
      <c r="N73" s="49">
        <v>4.7800000000000002E-4</v>
      </c>
      <c r="O73" s="56">
        <v>1</v>
      </c>
      <c r="P73" s="3">
        <v>71</v>
      </c>
      <c r="Q73" s="3">
        <v>0.05</v>
      </c>
      <c r="R73" s="3">
        <v>445</v>
      </c>
      <c r="S73" s="3">
        <v>4</v>
      </c>
      <c r="T73" s="3">
        <v>1</v>
      </c>
      <c r="U73" s="5">
        <v>3.2172703155699529</v>
      </c>
      <c r="V73" s="41">
        <v>0.75501310874103622</v>
      </c>
      <c r="W73" s="5">
        <v>3.2160685877886008</v>
      </c>
      <c r="X73" s="5">
        <v>0.75474137801866947</v>
      </c>
      <c r="Y73" s="44">
        <f t="shared" si="4"/>
        <v>286.08774801297704</v>
      </c>
      <c r="Z73" s="4">
        <f t="shared" si="5"/>
        <v>286.19074863370878</v>
      </c>
    </row>
    <row r="74" spans="1:26" x14ac:dyDescent="0.25">
      <c r="A74" s="39"/>
      <c r="B74" s="32" t="s">
        <v>78</v>
      </c>
      <c r="C74" s="45" t="s">
        <v>32</v>
      </c>
      <c r="D74" s="32" t="s">
        <v>90</v>
      </c>
      <c r="E74" s="32" t="s">
        <v>8</v>
      </c>
      <c r="F74" s="32" t="s">
        <v>11</v>
      </c>
      <c r="G74" s="34" t="s">
        <v>1</v>
      </c>
      <c r="H74" s="53">
        <v>7.0000000000000007E-2</v>
      </c>
      <c r="I74" s="56">
        <v>890</v>
      </c>
      <c r="J74" s="54">
        <v>8</v>
      </c>
      <c r="K74" s="49">
        <f t="shared" si="3"/>
        <v>0.17199999999999999</v>
      </c>
      <c r="L74" s="49">
        <v>0.17199999999999999</v>
      </c>
      <c r="M74" s="23" t="s">
        <v>65</v>
      </c>
      <c r="N74" s="49">
        <v>4.7800000000000002E-4</v>
      </c>
      <c r="O74" s="56">
        <v>1</v>
      </c>
      <c r="P74" s="3">
        <v>72</v>
      </c>
      <c r="Q74" s="3">
        <v>7.0000000000000007E-2</v>
      </c>
      <c r="R74" s="3">
        <v>890</v>
      </c>
      <c r="S74" s="3">
        <v>8</v>
      </c>
      <c r="T74" s="3">
        <v>1</v>
      </c>
      <c r="U74" s="5">
        <v>18.429422432485467</v>
      </c>
      <c r="V74" s="41">
        <v>2.7708234741070497</v>
      </c>
      <c r="W74" s="5">
        <v>18.402503672819201</v>
      </c>
      <c r="X74" s="5">
        <v>2.7668881118519049</v>
      </c>
      <c r="Y74" s="44">
        <f t="shared" si="4"/>
        <v>77.955164599437396</v>
      </c>
      <c r="Z74" s="4">
        <f t="shared" si="5"/>
        <v>78.066040717284054</v>
      </c>
    </row>
    <row r="75" spans="1:26" x14ac:dyDescent="0.25">
      <c r="A75" s="39"/>
      <c r="B75" s="32" t="s">
        <v>100</v>
      </c>
      <c r="C75" s="45" t="s">
        <v>33</v>
      </c>
      <c r="D75" s="32" t="s">
        <v>49</v>
      </c>
      <c r="E75" s="32" t="s">
        <v>34</v>
      </c>
      <c r="F75" s="32" t="s">
        <v>10</v>
      </c>
      <c r="G75" s="34" t="s">
        <v>18</v>
      </c>
      <c r="H75" s="53">
        <v>0.1</v>
      </c>
      <c r="I75" s="54">
        <v>1</v>
      </c>
      <c r="J75" s="54">
        <v>0.5</v>
      </c>
      <c r="K75" s="49">
        <f t="shared" si="3"/>
        <v>0</v>
      </c>
      <c r="L75" s="49">
        <v>0</v>
      </c>
      <c r="M75" s="49" t="s">
        <v>60</v>
      </c>
      <c r="N75" s="49">
        <v>4.7800000000000002E-4</v>
      </c>
      <c r="O75" s="54">
        <v>5</v>
      </c>
      <c r="P75" s="3">
        <v>73</v>
      </c>
      <c r="Q75" s="3">
        <v>0.1</v>
      </c>
      <c r="R75" s="3">
        <v>0.2</v>
      </c>
      <c r="S75" s="3">
        <v>0.5</v>
      </c>
      <c r="T75" s="3">
        <v>5</v>
      </c>
      <c r="U75" s="5">
        <v>3.5993932318902956E-4</v>
      </c>
      <c r="V75" s="41">
        <v>1.8540617999489873E-4</v>
      </c>
      <c r="W75" s="5">
        <v>3.5993932318902956E-4</v>
      </c>
      <c r="X75" s="5">
        <v>1.8540617999489873E-4</v>
      </c>
      <c r="Y75" s="44">
        <f t="shared" si="4"/>
        <v>1165009.7100643734</v>
      </c>
      <c r="Z75" s="4">
        <f t="shared" si="5"/>
        <v>1165009.7100643734</v>
      </c>
    </row>
    <row r="76" spans="1:26" x14ac:dyDescent="0.25">
      <c r="A76" s="39"/>
      <c r="B76" s="32" t="s">
        <v>99</v>
      </c>
      <c r="C76" s="45" t="s">
        <v>33</v>
      </c>
      <c r="D76" s="32" t="s">
        <v>49</v>
      </c>
      <c r="E76" s="32" t="s">
        <v>34</v>
      </c>
      <c r="F76" s="32" t="s">
        <v>10</v>
      </c>
      <c r="G76" s="34" t="s">
        <v>1</v>
      </c>
      <c r="H76" s="53">
        <v>0.2</v>
      </c>
      <c r="I76" s="54">
        <v>1</v>
      </c>
      <c r="J76" s="54">
        <v>0.5</v>
      </c>
      <c r="K76" s="49">
        <f t="shared" si="3"/>
        <v>0</v>
      </c>
      <c r="L76" s="49">
        <v>0</v>
      </c>
      <c r="M76" s="49" t="s">
        <v>60</v>
      </c>
      <c r="N76" s="49">
        <v>4.7800000000000002E-4</v>
      </c>
      <c r="O76" s="54">
        <v>5</v>
      </c>
      <c r="P76" s="3">
        <v>74</v>
      </c>
      <c r="Q76" s="3">
        <v>0.2</v>
      </c>
      <c r="R76" s="3">
        <v>0.2</v>
      </c>
      <c r="S76" s="3">
        <v>0.5</v>
      </c>
      <c r="T76" s="3">
        <v>5</v>
      </c>
      <c r="U76" s="5">
        <v>7.1926392495539455E-4</v>
      </c>
      <c r="V76" s="41">
        <v>3.7060974130952227E-4</v>
      </c>
      <c r="W76" s="5">
        <v>7.1926392495539455E-4</v>
      </c>
      <c r="X76" s="5">
        <v>3.7060974130952227E-4</v>
      </c>
      <c r="Y76" s="44">
        <f t="shared" si="4"/>
        <v>582823.32039298234</v>
      </c>
      <c r="Z76" s="4">
        <f t="shared" si="5"/>
        <v>582823.32039298234</v>
      </c>
    </row>
    <row r="77" spans="1:26" x14ac:dyDescent="0.25">
      <c r="A77" s="39"/>
      <c r="B77" s="32" t="s">
        <v>77</v>
      </c>
      <c r="C77" s="45" t="s">
        <v>33</v>
      </c>
      <c r="D77" s="32" t="s">
        <v>49</v>
      </c>
      <c r="E77" s="32" t="s">
        <v>34</v>
      </c>
      <c r="F77" s="32" t="s">
        <v>11</v>
      </c>
      <c r="G77" s="34" t="s">
        <v>18</v>
      </c>
      <c r="H77" s="53">
        <v>0.1</v>
      </c>
      <c r="I77" s="56">
        <v>1</v>
      </c>
      <c r="J77" s="54">
        <v>0.5</v>
      </c>
      <c r="K77" s="49">
        <f t="shared" si="3"/>
        <v>0</v>
      </c>
      <c r="L77" s="49">
        <v>0</v>
      </c>
      <c r="M77" s="49" t="s">
        <v>60</v>
      </c>
      <c r="N77" s="49">
        <v>4.7800000000000002E-4</v>
      </c>
      <c r="O77" s="54">
        <v>1</v>
      </c>
      <c r="P77" s="3">
        <v>75</v>
      </c>
      <c r="Q77" s="3">
        <v>0.1</v>
      </c>
      <c r="R77" s="3">
        <v>1</v>
      </c>
      <c r="S77" s="3">
        <v>0.5</v>
      </c>
      <c r="T77" s="3">
        <v>1</v>
      </c>
      <c r="U77" s="5">
        <v>1.7925361302275605E-3</v>
      </c>
      <c r="V77" s="41">
        <v>9.2942775407628831E-4</v>
      </c>
      <c r="W77" s="5">
        <v>1.7925361302275605E-3</v>
      </c>
      <c r="X77" s="5">
        <v>9.2942775407628831E-4</v>
      </c>
      <c r="Y77" s="44">
        <f t="shared" si="4"/>
        <v>232401.06512062531</v>
      </c>
      <c r="Z77" s="4">
        <f t="shared" si="5"/>
        <v>232401.06512062531</v>
      </c>
    </row>
    <row r="78" spans="1:26" ht="15.75" thickBot="1" x14ac:dyDescent="0.3">
      <c r="A78" s="39"/>
      <c r="B78" s="32" t="s">
        <v>78</v>
      </c>
      <c r="C78" s="16" t="s">
        <v>33</v>
      </c>
      <c r="D78" s="11" t="s">
        <v>49</v>
      </c>
      <c r="E78" s="11" t="s">
        <v>34</v>
      </c>
      <c r="F78" s="11" t="s">
        <v>11</v>
      </c>
      <c r="G78" s="14" t="s">
        <v>1</v>
      </c>
      <c r="H78" s="53">
        <v>0.2</v>
      </c>
      <c r="I78" s="56">
        <v>1</v>
      </c>
      <c r="J78" s="54">
        <v>0.5</v>
      </c>
      <c r="K78" s="49">
        <f t="shared" si="3"/>
        <v>0</v>
      </c>
      <c r="L78" s="49">
        <v>0</v>
      </c>
      <c r="M78" s="49" t="s">
        <v>60</v>
      </c>
      <c r="N78" s="49">
        <v>4.7800000000000002E-4</v>
      </c>
      <c r="O78" s="54">
        <v>1</v>
      </c>
      <c r="P78" s="3">
        <v>76</v>
      </c>
      <c r="Q78" s="3">
        <v>0.2</v>
      </c>
      <c r="R78" s="3">
        <v>1</v>
      </c>
      <c r="S78" s="3">
        <v>0.5</v>
      </c>
      <c r="T78" s="3">
        <v>1</v>
      </c>
      <c r="U78" s="5">
        <v>3.5851720634416727E-3</v>
      </c>
      <c r="V78" s="41">
        <v>1.8588520779320979E-3</v>
      </c>
      <c r="W78" s="5">
        <v>3.5851720634416727E-3</v>
      </c>
      <c r="X78" s="5">
        <v>1.8588520779320979E-3</v>
      </c>
      <c r="Y78" s="44">
        <f t="shared" si="4"/>
        <v>116200.74699020256</v>
      </c>
      <c r="Z78" s="4">
        <f t="shared" si="5"/>
        <v>116200.74699020256</v>
      </c>
    </row>
    <row r="79" spans="1:26" ht="30" x14ac:dyDescent="0.25">
      <c r="A79" s="47" t="s">
        <v>35</v>
      </c>
      <c r="B79" s="12" t="s">
        <v>101</v>
      </c>
      <c r="C79" s="15" t="s">
        <v>17</v>
      </c>
      <c r="D79" s="12" t="s">
        <v>27</v>
      </c>
      <c r="E79" s="12" t="s">
        <v>9</v>
      </c>
      <c r="F79" s="12" t="s">
        <v>10</v>
      </c>
      <c r="G79" s="13" t="s">
        <v>18</v>
      </c>
      <c r="H79" s="53">
        <v>0.6</v>
      </c>
      <c r="I79" s="56">
        <v>445</v>
      </c>
      <c r="J79" s="54">
        <v>4</v>
      </c>
      <c r="K79" s="49">
        <v>0.53</v>
      </c>
      <c r="L79" s="49">
        <v>0.53</v>
      </c>
      <c r="M79" s="23" t="s">
        <v>91</v>
      </c>
      <c r="N79" s="49">
        <v>4.7800000000000002E-4</v>
      </c>
      <c r="O79" s="54">
        <v>20</v>
      </c>
      <c r="P79" s="3">
        <v>77</v>
      </c>
      <c r="Q79" s="3">
        <v>0.6</v>
      </c>
      <c r="R79" s="3">
        <v>22.25</v>
      </c>
      <c r="S79" s="3">
        <v>4</v>
      </c>
      <c r="T79" s="3">
        <v>20</v>
      </c>
      <c r="U79" s="5">
        <v>1.9819203002715127</v>
      </c>
      <c r="V79" s="41">
        <v>0.46390019896414159</v>
      </c>
      <c r="W79" s="5">
        <v>1.9422096496432497</v>
      </c>
      <c r="X79" s="5">
        <v>0.4549317477068387</v>
      </c>
      <c r="Y79" s="44">
        <f t="shared" si="4"/>
        <v>465.61739029712356</v>
      </c>
      <c r="Z79" s="4">
        <f t="shared" si="5"/>
        <v>474.79649659269757</v>
      </c>
    </row>
    <row r="80" spans="1:26" x14ac:dyDescent="0.25">
      <c r="A80" s="63"/>
      <c r="B80" s="32" t="s">
        <v>102</v>
      </c>
      <c r="C80" s="32" t="s">
        <v>17</v>
      </c>
      <c r="D80" s="32" t="s">
        <v>111</v>
      </c>
      <c r="E80" s="32" t="s">
        <v>8</v>
      </c>
      <c r="F80" s="32" t="s">
        <v>10</v>
      </c>
      <c r="G80" s="34" t="s">
        <v>1</v>
      </c>
      <c r="H80" s="55">
        <v>0.9</v>
      </c>
      <c r="I80" s="56">
        <v>890</v>
      </c>
      <c r="J80" s="56">
        <v>8</v>
      </c>
      <c r="K80" s="50">
        <f>L80*J80/8</f>
        <v>4.51</v>
      </c>
      <c r="L80" s="50">
        <v>4.51</v>
      </c>
      <c r="M80" s="52" t="s">
        <v>65</v>
      </c>
      <c r="N80" s="50">
        <v>4.7800000000000002E-4</v>
      </c>
      <c r="O80" s="56">
        <v>20</v>
      </c>
      <c r="P80" s="3">
        <v>78</v>
      </c>
      <c r="Q80" s="3">
        <v>0.9</v>
      </c>
      <c r="R80" s="3">
        <v>44.5</v>
      </c>
      <c r="S80" s="3">
        <v>8</v>
      </c>
      <c r="T80" s="3">
        <v>20</v>
      </c>
      <c r="U80" s="5">
        <v>12.64793859620498</v>
      </c>
      <c r="V80" s="41">
        <v>1.8960040899539643</v>
      </c>
      <c r="W80" s="5">
        <v>11.953184435918518</v>
      </c>
      <c r="X80" s="5">
        <v>1.7945773903419735</v>
      </c>
      <c r="Y80" s="44">
        <f t="shared" si="4"/>
        <v>113.92380488232205</v>
      </c>
      <c r="Z80" s="4">
        <f t="shared" si="5"/>
        <v>120.36259966411322</v>
      </c>
    </row>
    <row r="81" spans="1:26" x14ac:dyDescent="0.25">
      <c r="A81" s="63"/>
      <c r="B81" s="32" t="s">
        <v>97</v>
      </c>
      <c r="C81" s="45" t="s">
        <v>17</v>
      </c>
      <c r="D81" s="32" t="s">
        <v>27</v>
      </c>
      <c r="E81" s="32" t="s">
        <v>9</v>
      </c>
      <c r="F81" s="32" t="s">
        <v>10</v>
      </c>
      <c r="G81" s="34" t="s">
        <v>18</v>
      </c>
      <c r="H81" s="53">
        <v>0.6</v>
      </c>
      <c r="I81" s="56">
        <v>445</v>
      </c>
      <c r="J81" s="54">
        <v>4</v>
      </c>
      <c r="K81" s="49">
        <v>0.53</v>
      </c>
      <c r="L81" s="49">
        <v>0.53</v>
      </c>
      <c r="M81" s="23" t="s">
        <v>91</v>
      </c>
      <c r="N81" s="49">
        <v>4.7800000000000002E-4</v>
      </c>
      <c r="O81" s="54">
        <v>10</v>
      </c>
      <c r="P81" s="3">
        <v>79</v>
      </c>
      <c r="Q81" s="3">
        <v>0.6</v>
      </c>
      <c r="R81" s="3">
        <v>44.5</v>
      </c>
      <c r="S81" s="3">
        <v>4</v>
      </c>
      <c r="T81" s="3">
        <v>10</v>
      </c>
      <c r="U81" s="5">
        <v>3.9263734502694105</v>
      </c>
      <c r="V81" s="41">
        <v>0.91835124402231683</v>
      </c>
      <c r="W81" s="5">
        <v>3.8863595194697069</v>
      </c>
      <c r="X81" s="5">
        <v>0.90933336199185211</v>
      </c>
      <c r="Y81" s="44">
        <f t="shared" si="4"/>
        <v>235.20412413657164</v>
      </c>
      <c r="Z81" s="4">
        <f t="shared" si="5"/>
        <v>237.53664940529853</v>
      </c>
    </row>
    <row r="82" spans="1:26" x14ac:dyDescent="0.25">
      <c r="A82" s="63"/>
      <c r="B82" s="32" t="s">
        <v>98</v>
      </c>
      <c r="C82" s="32" t="s">
        <v>17</v>
      </c>
      <c r="D82" s="32" t="s">
        <v>111</v>
      </c>
      <c r="E82" s="32" t="s">
        <v>8</v>
      </c>
      <c r="F82" s="32" t="s">
        <v>10</v>
      </c>
      <c r="G82" s="34" t="s">
        <v>1</v>
      </c>
      <c r="H82" s="55">
        <v>0.9</v>
      </c>
      <c r="I82" s="56">
        <v>890</v>
      </c>
      <c r="J82" s="56">
        <v>8</v>
      </c>
      <c r="K82" s="50">
        <f>L82*J82/8</f>
        <v>4.51</v>
      </c>
      <c r="L82" s="50">
        <v>4.51</v>
      </c>
      <c r="M82" s="52" t="s">
        <v>65</v>
      </c>
      <c r="N82" s="50">
        <v>4.7800000000000002E-4</v>
      </c>
      <c r="O82" s="56">
        <v>10</v>
      </c>
      <c r="P82" s="3">
        <v>80</v>
      </c>
      <c r="Q82" s="3">
        <v>0.9</v>
      </c>
      <c r="R82" s="3">
        <v>89</v>
      </c>
      <c r="S82" s="3">
        <v>8</v>
      </c>
      <c r="T82" s="3">
        <v>10</v>
      </c>
      <c r="U82" s="5">
        <v>24.809470403982449</v>
      </c>
      <c r="V82" s="41">
        <v>3.7198606410869131</v>
      </c>
      <c r="W82" s="5">
        <v>24.090970894113092</v>
      </c>
      <c r="X82" s="5">
        <v>3.6150367042276201</v>
      </c>
      <c r="Y82" s="44">
        <f t="shared" si="4"/>
        <v>58.066691427689229</v>
      </c>
      <c r="Z82" s="4">
        <f t="shared" si="5"/>
        <v>59.750430679555166</v>
      </c>
    </row>
    <row r="83" spans="1:26" x14ac:dyDescent="0.25">
      <c r="A83" s="39"/>
      <c r="B83" s="32" t="s">
        <v>100</v>
      </c>
      <c r="C83" s="45" t="s">
        <v>17</v>
      </c>
      <c r="D83" s="32" t="s">
        <v>27</v>
      </c>
      <c r="E83" s="32" t="s">
        <v>9</v>
      </c>
      <c r="F83" s="32" t="s">
        <v>10</v>
      </c>
      <c r="G83" s="34" t="s">
        <v>18</v>
      </c>
      <c r="H83" s="53">
        <v>0.6</v>
      </c>
      <c r="I83" s="56">
        <v>445</v>
      </c>
      <c r="J83" s="54">
        <v>4</v>
      </c>
      <c r="K83" s="49">
        <v>0.53</v>
      </c>
      <c r="L83" s="49">
        <v>0.53</v>
      </c>
      <c r="M83" s="23" t="s">
        <v>91</v>
      </c>
      <c r="N83" s="49">
        <v>4.7800000000000002E-4</v>
      </c>
      <c r="O83" s="54">
        <v>5</v>
      </c>
      <c r="P83" s="3">
        <v>81</v>
      </c>
      <c r="Q83" s="3">
        <v>0.6</v>
      </c>
      <c r="R83" s="3">
        <v>89</v>
      </c>
      <c r="S83" s="3">
        <v>4</v>
      </c>
      <c r="T83" s="3">
        <v>5</v>
      </c>
      <c r="U83" s="5">
        <v>7.8595286748643787</v>
      </c>
      <c r="V83" s="41">
        <v>1.8344616637446813</v>
      </c>
      <c r="W83" s="5">
        <v>7.8189045143613836</v>
      </c>
      <c r="X83" s="5">
        <v>1.8253456855786159</v>
      </c>
      <c r="Y83" s="44">
        <f t="shared" si="4"/>
        <v>117.74571487042134</v>
      </c>
      <c r="Z83" s="4">
        <f t="shared" si="5"/>
        <v>118.33374998858379</v>
      </c>
    </row>
    <row r="84" spans="1:26" x14ac:dyDescent="0.25">
      <c r="A84" s="39"/>
      <c r="B84" s="32" t="s">
        <v>99</v>
      </c>
      <c r="C84" s="32" t="s">
        <v>17</v>
      </c>
      <c r="D84" s="32" t="s">
        <v>111</v>
      </c>
      <c r="E84" s="32" t="s">
        <v>8</v>
      </c>
      <c r="F84" s="32" t="s">
        <v>10</v>
      </c>
      <c r="G84" s="34" t="s">
        <v>1</v>
      </c>
      <c r="H84" s="55">
        <v>0.9</v>
      </c>
      <c r="I84" s="56">
        <v>890</v>
      </c>
      <c r="J84" s="56">
        <v>8</v>
      </c>
      <c r="K84" s="50">
        <f>L84*J84/8</f>
        <v>4.51</v>
      </c>
      <c r="L84" s="50">
        <v>4.51</v>
      </c>
      <c r="M84" s="52" t="s">
        <v>65</v>
      </c>
      <c r="N84" s="50">
        <v>4.7800000000000002E-4</v>
      </c>
      <c r="O84" s="56">
        <v>5</v>
      </c>
      <c r="P84" s="3">
        <v>82</v>
      </c>
      <c r="Q84" s="3">
        <v>0.9</v>
      </c>
      <c r="R84" s="3">
        <v>178</v>
      </c>
      <c r="S84" s="3">
        <v>8</v>
      </c>
      <c r="T84" s="3">
        <v>5</v>
      </c>
      <c r="U84" s="5">
        <v>50.384478041561685</v>
      </c>
      <c r="V84" s="41">
        <v>7.5436098908443601</v>
      </c>
      <c r="W84" s="5">
        <v>49.616497972956147</v>
      </c>
      <c r="X84" s="5">
        <v>7.4319382321259262</v>
      </c>
      <c r="Y84" s="44">
        <f t="shared" si="4"/>
        <v>28.633506123130527</v>
      </c>
      <c r="Z84" s="4">
        <f t="shared" si="5"/>
        <v>29.063750700496957</v>
      </c>
    </row>
    <row r="85" spans="1:26" x14ac:dyDescent="0.25">
      <c r="A85" s="39"/>
      <c r="B85" s="32" t="s">
        <v>77</v>
      </c>
      <c r="C85" s="45" t="s">
        <v>17</v>
      </c>
      <c r="D85" s="32" t="s">
        <v>27</v>
      </c>
      <c r="E85" s="32" t="s">
        <v>9</v>
      </c>
      <c r="F85" s="32" t="s">
        <v>11</v>
      </c>
      <c r="G85" s="34" t="s">
        <v>18</v>
      </c>
      <c r="H85" s="53">
        <v>0.6</v>
      </c>
      <c r="I85" s="56">
        <v>445</v>
      </c>
      <c r="J85" s="54">
        <v>4</v>
      </c>
      <c r="K85" s="49">
        <v>0.53</v>
      </c>
      <c r="L85" s="49">
        <v>0.53</v>
      </c>
      <c r="M85" s="23" t="s">
        <v>91</v>
      </c>
      <c r="N85" s="49">
        <v>4.7800000000000002E-4</v>
      </c>
      <c r="O85" s="54">
        <v>1</v>
      </c>
      <c r="P85" s="3">
        <v>83</v>
      </c>
      <c r="Q85" s="3">
        <v>0.6</v>
      </c>
      <c r="R85" s="3">
        <v>445</v>
      </c>
      <c r="S85" s="3">
        <v>4</v>
      </c>
      <c r="T85" s="3">
        <v>1</v>
      </c>
      <c r="U85" s="5">
        <v>41.426226732907296</v>
      </c>
      <c r="V85" s="41">
        <v>9.4944630396729668</v>
      </c>
      <c r="W85" s="5">
        <v>41.38064927698791</v>
      </c>
      <c r="X85" s="5">
        <v>9.484605943456577</v>
      </c>
      <c r="Y85" s="44">
        <f t="shared" si="4"/>
        <v>22.750101727442193</v>
      </c>
      <c r="Z85" s="4">
        <f t="shared" si="5"/>
        <v>22.773745297137857</v>
      </c>
    </row>
    <row r="86" spans="1:26" x14ac:dyDescent="0.25">
      <c r="A86" s="35"/>
      <c r="B86" s="32" t="s">
        <v>78</v>
      </c>
      <c r="C86" s="45" t="s">
        <v>17</v>
      </c>
      <c r="D86" s="32" t="s">
        <v>111</v>
      </c>
      <c r="E86" s="32" t="s">
        <v>8</v>
      </c>
      <c r="F86" s="32" t="s">
        <v>11</v>
      </c>
      <c r="G86" s="34" t="s">
        <v>1</v>
      </c>
      <c r="H86" s="53">
        <v>0.9</v>
      </c>
      <c r="I86" s="56">
        <v>890</v>
      </c>
      <c r="J86" s="54">
        <v>8</v>
      </c>
      <c r="K86" s="49">
        <f>L86*J86/8</f>
        <v>4.51</v>
      </c>
      <c r="L86" s="49">
        <v>4.51</v>
      </c>
      <c r="M86" s="23" t="s">
        <v>65</v>
      </c>
      <c r="N86" s="49">
        <v>4.7800000000000002E-4</v>
      </c>
      <c r="O86" s="54">
        <v>1</v>
      </c>
      <c r="P86" s="3">
        <v>84</v>
      </c>
      <c r="Q86" s="3">
        <v>0.9</v>
      </c>
      <c r="R86" s="3">
        <v>890</v>
      </c>
      <c r="S86" s="3">
        <v>8</v>
      </c>
      <c r="T86" s="3">
        <v>1</v>
      </c>
      <c r="U86" s="5">
        <v>323.93618965973536</v>
      </c>
      <c r="V86" s="41">
        <v>46.327115556686593</v>
      </c>
      <c r="W86" s="5">
        <v>322.69630711387447</v>
      </c>
      <c r="X86" s="5">
        <v>46.164605846918683</v>
      </c>
      <c r="Y86" s="44">
        <f t="shared" si="4"/>
        <v>4.6624961948191865</v>
      </c>
      <c r="Z86" s="4">
        <f t="shared" si="5"/>
        <v>4.6789092214120398</v>
      </c>
    </row>
    <row r="87" spans="1:26" ht="45" x14ac:dyDescent="0.25">
      <c r="A87" s="39"/>
      <c r="B87" s="32" t="s">
        <v>101</v>
      </c>
      <c r="C87" s="45" t="s">
        <v>29</v>
      </c>
      <c r="D87" s="32" t="s">
        <v>89</v>
      </c>
      <c r="E87" s="32" t="s">
        <v>9</v>
      </c>
      <c r="F87" s="32" t="s">
        <v>10</v>
      </c>
      <c r="G87" s="34" t="s">
        <v>18</v>
      </c>
      <c r="H87" s="53">
        <v>0.6</v>
      </c>
      <c r="I87" s="54">
        <v>445</v>
      </c>
      <c r="J87" s="54">
        <v>4</v>
      </c>
      <c r="K87" s="49">
        <v>0.99</v>
      </c>
      <c r="L87" s="49">
        <f>K87*8/J87</f>
        <v>1.98</v>
      </c>
      <c r="M87" s="23" t="s">
        <v>66</v>
      </c>
      <c r="N87" s="49">
        <v>4.7800000000000002E-4</v>
      </c>
      <c r="O87" s="54">
        <v>20</v>
      </c>
      <c r="P87" s="3">
        <v>85</v>
      </c>
      <c r="Q87" s="3">
        <v>0.6</v>
      </c>
      <c r="R87" s="3">
        <v>22.25</v>
      </c>
      <c r="S87" s="3">
        <v>4</v>
      </c>
      <c r="T87" s="3">
        <v>20</v>
      </c>
      <c r="U87" s="5">
        <v>2.1257115399721025</v>
      </c>
      <c r="V87" s="41">
        <v>0.49655812067845762</v>
      </c>
      <c r="W87" s="5">
        <v>1.9773060144404373</v>
      </c>
      <c r="X87" s="5">
        <v>0.4630448090441992</v>
      </c>
      <c r="Y87" s="44">
        <f t="shared" si="4"/>
        <v>434.99439643616086</v>
      </c>
      <c r="Z87" s="4">
        <f t="shared" si="5"/>
        <v>466.47753258666177</v>
      </c>
    </row>
    <row r="88" spans="1:26" x14ac:dyDescent="0.25">
      <c r="A88" s="39"/>
      <c r="B88" s="32" t="s">
        <v>102</v>
      </c>
      <c r="C88" s="32" t="s">
        <v>29</v>
      </c>
      <c r="D88" s="32" t="s">
        <v>90</v>
      </c>
      <c r="E88" s="32" t="s">
        <v>8</v>
      </c>
      <c r="F88" s="32" t="s">
        <v>10</v>
      </c>
      <c r="G88" s="34" t="s">
        <v>1</v>
      </c>
      <c r="H88" s="55">
        <v>0.9</v>
      </c>
      <c r="I88" s="54">
        <v>890</v>
      </c>
      <c r="J88" s="56">
        <v>8</v>
      </c>
      <c r="K88" s="50">
        <f>L88*J88/8</f>
        <v>2.75</v>
      </c>
      <c r="L88" s="50">
        <v>2.75</v>
      </c>
      <c r="M88" s="52" t="s">
        <v>65</v>
      </c>
      <c r="N88" s="50">
        <v>4.7800000000000002E-4</v>
      </c>
      <c r="O88" s="56">
        <v>20</v>
      </c>
      <c r="P88" s="3">
        <v>86</v>
      </c>
      <c r="Q88" s="3">
        <v>0.9</v>
      </c>
      <c r="R88" s="3">
        <v>44.5</v>
      </c>
      <c r="S88" s="3">
        <v>8</v>
      </c>
      <c r="T88" s="3">
        <v>20</v>
      </c>
      <c r="U88" s="5">
        <v>12.28905884753024</v>
      </c>
      <c r="V88" s="41">
        <v>1.8433778964758025</v>
      </c>
      <c r="W88" s="5">
        <v>11.86569534132618</v>
      </c>
      <c r="X88" s="5">
        <v>1.7815708962645966</v>
      </c>
      <c r="Y88" s="44">
        <f t="shared" si="4"/>
        <v>117.17619073818344</v>
      </c>
      <c r="Z88" s="4">
        <f t="shared" si="5"/>
        <v>121.24131599415169</v>
      </c>
    </row>
    <row r="89" spans="1:26" ht="45" x14ac:dyDescent="0.25">
      <c r="A89" s="39"/>
      <c r="B89" s="32" t="s">
        <v>97</v>
      </c>
      <c r="C89" s="45" t="s">
        <v>29</v>
      </c>
      <c r="D89" s="32" t="s">
        <v>89</v>
      </c>
      <c r="E89" s="32" t="s">
        <v>9</v>
      </c>
      <c r="F89" s="32" t="s">
        <v>10</v>
      </c>
      <c r="G89" s="34" t="s">
        <v>18</v>
      </c>
      <c r="H89" s="53">
        <v>0.6</v>
      </c>
      <c r="I89" s="56">
        <v>445</v>
      </c>
      <c r="J89" s="54">
        <v>4</v>
      </c>
      <c r="K89" s="49">
        <v>0.99</v>
      </c>
      <c r="L89" s="49">
        <f>K89*8/J89</f>
        <v>1.98</v>
      </c>
      <c r="M89" s="23" t="s">
        <v>66</v>
      </c>
      <c r="N89" s="49">
        <v>4.7800000000000002E-4</v>
      </c>
      <c r="O89" s="54">
        <v>10</v>
      </c>
      <c r="P89" s="3">
        <v>87</v>
      </c>
      <c r="Q89" s="3">
        <v>0.6</v>
      </c>
      <c r="R89" s="3">
        <v>44.5</v>
      </c>
      <c r="S89" s="3">
        <v>4</v>
      </c>
      <c r="T89" s="3">
        <v>10</v>
      </c>
      <c r="U89" s="5">
        <v>4.0712626722288556</v>
      </c>
      <c r="V89" s="41">
        <v>0.95118794612230195</v>
      </c>
      <c r="W89" s="5">
        <v>3.9217239201343594</v>
      </c>
      <c r="X89" s="5">
        <v>0.9174900127077219</v>
      </c>
      <c r="Y89" s="44">
        <f t="shared" si="4"/>
        <v>227.08445883966988</v>
      </c>
      <c r="Z89" s="4">
        <f t="shared" si="5"/>
        <v>235.42490600255672</v>
      </c>
    </row>
    <row r="90" spans="1:26" x14ac:dyDescent="0.25">
      <c r="A90" s="39"/>
      <c r="B90" s="32" t="s">
        <v>98</v>
      </c>
      <c r="C90" s="32" t="s">
        <v>29</v>
      </c>
      <c r="D90" s="32" t="s">
        <v>90</v>
      </c>
      <c r="E90" s="32" t="s">
        <v>8</v>
      </c>
      <c r="F90" s="32" t="s">
        <v>10</v>
      </c>
      <c r="G90" s="34" t="s">
        <v>1</v>
      </c>
      <c r="H90" s="55">
        <v>0.9</v>
      </c>
      <c r="I90" s="56">
        <v>890</v>
      </c>
      <c r="J90" s="56">
        <v>8</v>
      </c>
      <c r="K90" s="50">
        <f>L90*J90/8</f>
        <v>2.75</v>
      </c>
      <c r="L90" s="50">
        <v>2.75</v>
      </c>
      <c r="M90" s="52" t="s">
        <v>65</v>
      </c>
      <c r="N90" s="50">
        <v>4.7800000000000002E-4</v>
      </c>
      <c r="O90" s="56">
        <v>10</v>
      </c>
      <c r="P90" s="3">
        <v>88</v>
      </c>
      <c r="Q90" s="3">
        <v>0.9</v>
      </c>
      <c r="R90" s="3">
        <v>89</v>
      </c>
      <c r="S90" s="3">
        <v>8</v>
      </c>
      <c r="T90" s="3">
        <v>10</v>
      </c>
      <c r="U90" s="5">
        <v>24.43832574425187</v>
      </c>
      <c r="V90" s="41">
        <v>3.6654805838802864</v>
      </c>
      <c r="W90" s="5">
        <v>24.000491110730724</v>
      </c>
      <c r="X90" s="5">
        <v>3.6016023875701153</v>
      </c>
      <c r="Y90" s="44">
        <f t="shared" si="4"/>
        <v>58.928152818461228</v>
      </c>
      <c r="Z90" s="4">
        <f t="shared" si="5"/>
        <v>59.973305422458978</v>
      </c>
    </row>
    <row r="91" spans="1:26" ht="45" x14ac:dyDescent="0.25">
      <c r="A91" s="39"/>
      <c r="B91" s="32" t="s">
        <v>100</v>
      </c>
      <c r="C91" s="45" t="s">
        <v>29</v>
      </c>
      <c r="D91" s="32" t="s">
        <v>89</v>
      </c>
      <c r="E91" s="32" t="s">
        <v>9</v>
      </c>
      <c r="F91" s="32" t="s">
        <v>10</v>
      </c>
      <c r="G91" s="34" t="s">
        <v>18</v>
      </c>
      <c r="H91" s="53">
        <v>0.6</v>
      </c>
      <c r="I91" s="56">
        <v>445</v>
      </c>
      <c r="J91" s="54">
        <v>4</v>
      </c>
      <c r="K91" s="49">
        <v>0.99</v>
      </c>
      <c r="L91" s="49">
        <f>K91*8/J91</f>
        <v>1.98</v>
      </c>
      <c r="M91" s="23" t="s">
        <v>66</v>
      </c>
      <c r="N91" s="49">
        <v>4.7800000000000002E-4</v>
      </c>
      <c r="O91" s="54">
        <v>5</v>
      </c>
      <c r="P91" s="3">
        <v>89</v>
      </c>
      <c r="Q91" s="3">
        <v>0.6</v>
      </c>
      <c r="R91" s="3">
        <v>89</v>
      </c>
      <c r="S91" s="3">
        <v>4</v>
      </c>
      <c r="T91" s="3">
        <v>5</v>
      </c>
      <c r="U91" s="5">
        <v>8.0066271340948667</v>
      </c>
      <c r="V91" s="41">
        <v>1.8676531540954622</v>
      </c>
      <c r="W91" s="5">
        <v>7.8548082297596329</v>
      </c>
      <c r="X91" s="5">
        <v>1.8335888391195561</v>
      </c>
      <c r="Y91" s="44">
        <f t="shared" si="4"/>
        <v>115.65316586023847</v>
      </c>
      <c r="Z91" s="4">
        <f t="shared" si="5"/>
        <v>117.80176416416117</v>
      </c>
    </row>
    <row r="92" spans="1:26" x14ac:dyDescent="0.25">
      <c r="A92" s="39"/>
      <c r="B92" s="32" t="s">
        <v>99</v>
      </c>
      <c r="C92" s="32" t="s">
        <v>29</v>
      </c>
      <c r="D92" s="32" t="s">
        <v>90</v>
      </c>
      <c r="E92" s="32" t="s">
        <v>8</v>
      </c>
      <c r="F92" s="32" t="s">
        <v>10</v>
      </c>
      <c r="G92" s="34" t="s">
        <v>1</v>
      </c>
      <c r="H92" s="55">
        <v>0.9</v>
      </c>
      <c r="I92" s="56">
        <v>890</v>
      </c>
      <c r="J92" s="56">
        <v>8</v>
      </c>
      <c r="K92" s="50">
        <f>L92*J92/8</f>
        <v>2.75</v>
      </c>
      <c r="L92" s="50">
        <v>2.75</v>
      </c>
      <c r="M92" s="52" t="s">
        <v>65</v>
      </c>
      <c r="N92" s="50">
        <v>4.7800000000000002E-4</v>
      </c>
      <c r="O92" s="56">
        <v>5</v>
      </c>
      <c r="P92" s="3">
        <v>90</v>
      </c>
      <c r="Q92" s="3">
        <v>0.9</v>
      </c>
      <c r="R92" s="3">
        <v>178</v>
      </c>
      <c r="S92" s="3">
        <v>8</v>
      </c>
      <c r="T92" s="3">
        <v>5</v>
      </c>
      <c r="U92" s="5">
        <v>49.987776524593137</v>
      </c>
      <c r="V92" s="41">
        <v>7.4856948436191493</v>
      </c>
      <c r="W92" s="5">
        <v>49.519785761668288</v>
      </c>
      <c r="X92" s="5">
        <v>7.4176414662200694</v>
      </c>
      <c r="Y92" s="44">
        <f t="shared" si="4"/>
        <v>28.855036775125782</v>
      </c>
      <c r="Z92" s="4">
        <f t="shared" si="5"/>
        <v>29.119768188266278</v>
      </c>
    </row>
    <row r="93" spans="1:26" ht="45" x14ac:dyDescent="0.25">
      <c r="A93" s="39"/>
      <c r="B93" s="32" t="s">
        <v>77</v>
      </c>
      <c r="C93" s="45" t="s">
        <v>29</v>
      </c>
      <c r="D93" s="32" t="s">
        <v>89</v>
      </c>
      <c r="E93" s="32" t="s">
        <v>9</v>
      </c>
      <c r="F93" s="32" t="s">
        <v>11</v>
      </c>
      <c r="G93" s="34" t="s">
        <v>18</v>
      </c>
      <c r="H93" s="53">
        <v>0.6</v>
      </c>
      <c r="I93" s="56">
        <v>445</v>
      </c>
      <c r="J93" s="54">
        <v>4</v>
      </c>
      <c r="K93" s="49">
        <v>0.99</v>
      </c>
      <c r="L93" s="49">
        <f>K93*8/J93</f>
        <v>1.98</v>
      </c>
      <c r="M93" s="23" t="s">
        <v>66</v>
      </c>
      <c r="N93" s="49">
        <v>4.7800000000000002E-4</v>
      </c>
      <c r="O93" s="54">
        <v>1</v>
      </c>
      <c r="P93" s="3">
        <v>91</v>
      </c>
      <c r="Q93" s="3">
        <v>0.6</v>
      </c>
      <c r="R93" s="3">
        <v>445</v>
      </c>
      <c r="S93" s="3">
        <v>4</v>
      </c>
      <c r="T93" s="3">
        <v>1</v>
      </c>
      <c r="U93" s="5">
        <v>41.594762052780254</v>
      </c>
      <c r="V93" s="41">
        <v>9.5311171848498724</v>
      </c>
      <c r="W93" s="5">
        <v>41.424433777343602</v>
      </c>
      <c r="X93" s="5">
        <v>9.49428472143601</v>
      </c>
      <c r="Y93" s="44">
        <f t="shared" si="4"/>
        <v>22.662610878747923</v>
      </c>
      <c r="Z93" s="4">
        <f t="shared" si="5"/>
        <v>22.75052901166103</v>
      </c>
    </row>
    <row r="94" spans="1:26" x14ac:dyDescent="0.25">
      <c r="A94" s="35"/>
      <c r="B94" s="32" t="s">
        <v>78</v>
      </c>
      <c r="C94" s="45" t="s">
        <v>29</v>
      </c>
      <c r="D94" s="32" t="s">
        <v>90</v>
      </c>
      <c r="E94" s="32" t="s">
        <v>8</v>
      </c>
      <c r="F94" s="32" t="s">
        <v>11</v>
      </c>
      <c r="G94" s="34" t="s">
        <v>1</v>
      </c>
      <c r="H94" s="53">
        <v>0.9</v>
      </c>
      <c r="I94" s="56">
        <v>890</v>
      </c>
      <c r="J94" s="54">
        <v>8</v>
      </c>
      <c r="K94" s="49">
        <f>L94*J94/8</f>
        <v>2.75</v>
      </c>
      <c r="L94" s="49">
        <v>2.75</v>
      </c>
      <c r="M94" s="23" t="s">
        <v>65</v>
      </c>
      <c r="N94" s="49">
        <v>4.7800000000000002E-4</v>
      </c>
      <c r="O94" s="54">
        <v>1</v>
      </c>
      <c r="P94" s="3">
        <v>92</v>
      </c>
      <c r="Q94" s="3">
        <v>0.9</v>
      </c>
      <c r="R94" s="3">
        <v>890</v>
      </c>
      <c r="S94" s="3">
        <v>8</v>
      </c>
      <c r="T94" s="3">
        <v>1</v>
      </c>
      <c r="U94" s="5">
        <v>323.29578636523087</v>
      </c>
      <c r="V94" s="41">
        <v>46.24296329152822</v>
      </c>
      <c r="W94" s="5">
        <v>322.54013463602246</v>
      </c>
      <c r="X94" s="5">
        <v>46.143903559412841</v>
      </c>
      <c r="Y94" s="44">
        <f t="shared" si="4"/>
        <v>4.6709809368893005</v>
      </c>
      <c r="Z94" s="4">
        <f t="shared" si="5"/>
        <v>4.681008396307174</v>
      </c>
    </row>
    <row r="95" spans="1:26" ht="45" x14ac:dyDescent="0.25">
      <c r="A95" s="39"/>
      <c r="B95" s="32" t="s">
        <v>101</v>
      </c>
      <c r="C95" s="45" t="s">
        <v>30</v>
      </c>
      <c r="D95" s="32" t="s">
        <v>107</v>
      </c>
      <c r="E95" s="32" t="s">
        <v>9</v>
      </c>
      <c r="F95" s="32" t="s">
        <v>10</v>
      </c>
      <c r="G95" s="34" t="s">
        <v>18</v>
      </c>
      <c r="H95" s="53">
        <v>0.6</v>
      </c>
      <c r="I95" s="54">
        <v>445</v>
      </c>
      <c r="J95" s="54">
        <v>4</v>
      </c>
      <c r="K95" s="49">
        <v>4.13</v>
      </c>
      <c r="L95" s="49">
        <f>K95*8/J95</f>
        <v>8.26</v>
      </c>
      <c r="M95" s="23" t="s">
        <v>66</v>
      </c>
      <c r="N95" s="49">
        <v>4.7800000000000002E-4</v>
      </c>
      <c r="O95" s="54">
        <v>20</v>
      </c>
      <c r="P95" s="3">
        <v>93</v>
      </c>
      <c r="Q95" s="3">
        <v>0.6</v>
      </c>
      <c r="R95" s="3">
        <v>22.25</v>
      </c>
      <c r="S95" s="3">
        <v>4</v>
      </c>
      <c r="T95" s="3">
        <v>20</v>
      </c>
      <c r="U95" s="5">
        <v>2.7494213928972666</v>
      </c>
      <c r="V95" s="41">
        <v>0.63815458363385436</v>
      </c>
      <c r="W95" s="5">
        <v>2.1293658881495854</v>
      </c>
      <c r="X95" s="5">
        <v>0.49819186969333995</v>
      </c>
      <c r="Y95" s="44">
        <f t="shared" si="4"/>
        <v>338.47598299776769</v>
      </c>
      <c r="Z95" s="4">
        <f t="shared" si="5"/>
        <v>433.56789450008074</v>
      </c>
    </row>
    <row r="96" spans="1:26" x14ac:dyDescent="0.25">
      <c r="A96" s="39"/>
      <c r="B96" s="32" t="s">
        <v>102</v>
      </c>
      <c r="C96" s="32" t="s">
        <v>30</v>
      </c>
      <c r="D96" s="32" t="s">
        <v>125</v>
      </c>
      <c r="E96" s="32" t="s">
        <v>8</v>
      </c>
      <c r="F96" s="32" t="s">
        <v>10</v>
      </c>
      <c r="G96" s="34" t="s">
        <v>1</v>
      </c>
      <c r="H96" s="55">
        <v>0.9</v>
      </c>
      <c r="I96" s="54">
        <v>890</v>
      </c>
      <c r="J96" s="56">
        <v>8</v>
      </c>
      <c r="K96" s="50">
        <f>L96*J96/8</f>
        <v>4.13</v>
      </c>
      <c r="L96" s="50">
        <v>4.13</v>
      </c>
      <c r="M96" s="52" t="s">
        <v>65</v>
      </c>
      <c r="N96" s="50">
        <v>4.7800000000000002E-4</v>
      </c>
      <c r="O96" s="56">
        <v>20</v>
      </c>
      <c r="P96" s="3">
        <v>94</v>
      </c>
      <c r="Q96" s="3">
        <v>0.9</v>
      </c>
      <c r="R96" s="3">
        <v>44.5</v>
      </c>
      <c r="S96" s="3">
        <v>8</v>
      </c>
      <c r="T96" s="3">
        <v>20</v>
      </c>
      <c r="U96" s="5">
        <v>12.570422404694103</v>
      </c>
      <c r="V96" s="41">
        <v>1.8846371743830976</v>
      </c>
      <c r="W96" s="5">
        <v>11.934292911978783</v>
      </c>
      <c r="X96" s="5">
        <v>1.7917689056525528</v>
      </c>
      <c r="Y96" s="44">
        <f t="shared" si="4"/>
        <v>114.61091977595302</v>
      </c>
      <c r="Z96" s="4">
        <f t="shared" si="5"/>
        <v>120.55126044356369</v>
      </c>
    </row>
    <row r="97" spans="1:26" ht="45" x14ac:dyDescent="0.25">
      <c r="A97" s="39"/>
      <c r="B97" s="32" t="s">
        <v>97</v>
      </c>
      <c r="C97" s="45" t="s">
        <v>30</v>
      </c>
      <c r="D97" s="32" t="s">
        <v>107</v>
      </c>
      <c r="E97" s="32" t="s">
        <v>9</v>
      </c>
      <c r="F97" s="32" t="s">
        <v>10</v>
      </c>
      <c r="G97" s="34" t="s">
        <v>18</v>
      </c>
      <c r="H97" s="53">
        <v>0.6</v>
      </c>
      <c r="I97" s="56">
        <v>445</v>
      </c>
      <c r="J97" s="54">
        <v>4</v>
      </c>
      <c r="K97" s="49">
        <v>4.13</v>
      </c>
      <c r="L97" s="49">
        <f>K97*8/J97</f>
        <v>8.26</v>
      </c>
      <c r="M97" s="23" t="s">
        <v>66</v>
      </c>
      <c r="N97" s="49">
        <v>4.7800000000000002E-4</v>
      </c>
      <c r="O97" s="54">
        <v>10</v>
      </c>
      <c r="P97" s="3">
        <v>95</v>
      </c>
      <c r="Q97" s="3">
        <v>0.6</v>
      </c>
      <c r="R97" s="3">
        <v>44.5</v>
      </c>
      <c r="S97" s="3">
        <v>4</v>
      </c>
      <c r="T97" s="3">
        <v>10</v>
      </c>
      <c r="U97" s="5">
        <v>4.6997318452861192</v>
      </c>
      <c r="V97" s="41">
        <v>1.0935572951354653</v>
      </c>
      <c r="W97" s="5">
        <v>4.0749449002710163</v>
      </c>
      <c r="X97" s="5">
        <v>0.95282581321300819</v>
      </c>
      <c r="Y97" s="44">
        <f t="shared" si="4"/>
        <v>197.52051489285967</v>
      </c>
      <c r="Z97" s="4">
        <f t="shared" si="5"/>
        <v>226.69411030294191</v>
      </c>
    </row>
    <row r="98" spans="1:26" x14ac:dyDescent="0.25">
      <c r="A98" s="39"/>
      <c r="B98" s="32" t="s">
        <v>98</v>
      </c>
      <c r="C98" s="32" t="s">
        <v>30</v>
      </c>
      <c r="D98" s="32" t="s">
        <v>125</v>
      </c>
      <c r="E98" s="32" t="s">
        <v>8</v>
      </c>
      <c r="F98" s="32" t="s">
        <v>10</v>
      </c>
      <c r="G98" s="34" t="s">
        <v>1</v>
      </c>
      <c r="H98" s="55">
        <v>0.9</v>
      </c>
      <c r="I98" s="56">
        <v>890</v>
      </c>
      <c r="J98" s="56">
        <v>8</v>
      </c>
      <c r="K98" s="50">
        <f>L98*J98/8</f>
        <v>4.13</v>
      </c>
      <c r="L98" s="50">
        <v>4.13</v>
      </c>
      <c r="M98" s="52" t="s">
        <v>65</v>
      </c>
      <c r="N98" s="50">
        <v>4.7800000000000002E-4</v>
      </c>
      <c r="O98" s="56">
        <v>10</v>
      </c>
      <c r="P98" s="3">
        <v>96</v>
      </c>
      <c r="Q98" s="3">
        <v>0.9</v>
      </c>
      <c r="R98" s="3">
        <v>89</v>
      </c>
      <c r="S98" s="3">
        <v>8</v>
      </c>
      <c r="T98" s="3">
        <v>10</v>
      </c>
      <c r="U98" s="5">
        <v>24.729305214720554</v>
      </c>
      <c r="V98" s="41">
        <v>3.7081150173466977</v>
      </c>
      <c r="W98" s="5">
        <v>24.071433600042194</v>
      </c>
      <c r="X98" s="5">
        <v>3.6121358467513511</v>
      </c>
      <c r="Y98" s="44">
        <f t="shared" si="4"/>
        <v>58.250620325837815</v>
      </c>
      <c r="Z98" s="4">
        <f t="shared" si="5"/>
        <v>59.798415442836699</v>
      </c>
    </row>
    <row r="99" spans="1:26" ht="45" x14ac:dyDescent="0.25">
      <c r="A99" s="39"/>
      <c r="B99" s="32" t="s">
        <v>100</v>
      </c>
      <c r="C99" s="45" t="s">
        <v>30</v>
      </c>
      <c r="D99" s="32" t="s">
        <v>107</v>
      </c>
      <c r="E99" s="32" t="s">
        <v>9</v>
      </c>
      <c r="F99" s="32" t="s">
        <v>10</v>
      </c>
      <c r="G99" s="34" t="s">
        <v>18</v>
      </c>
      <c r="H99" s="53">
        <v>0.6</v>
      </c>
      <c r="I99" s="56">
        <v>445</v>
      </c>
      <c r="J99" s="54">
        <v>4</v>
      </c>
      <c r="K99" s="49">
        <v>4.13</v>
      </c>
      <c r="L99" s="49">
        <f>K99*8/J99</f>
        <v>8.26</v>
      </c>
      <c r="M99" s="23" t="s">
        <v>66</v>
      </c>
      <c r="N99" s="49">
        <v>4.7800000000000002E-4</v>
      </c>
      <c r="O99" s="54">
        <v>5</v>
      </c>
      <c r="P99" s="3">
        <v>97</v>
      </c>
      <c r="Q99" s="3">
        <v>0.6</v>
      </c>
      <c r="R99" s="3">
        <v>89</v>
      </c>
      <c r="S99" s="3">
        <v>4</v>
      </c>
      <c r="T99" s="3">
        <v>5</v>
      </c>
      <c r="U99" s="5">
        <v>8.6446722348196179</v>
      </c>
      <c r="V99" s="41">
        <v>2.0115574666223615</v>
      </c>
      <c r="W99" s="5">
        <v>8.0103654575007592</v>
      </c>
      <c r="X99" s="5">
        <v>1.8692991891423678</v>
      </c>
      <c r="Y99" s="44">
        <f t="shared" si="4"/>
        <v>107.37948260692202</v>
      </c>
      <c r="Z99" s="4">
        <f t="shared" si="5"/>
        <v>115.55132600207276</v>
      </c>
    </row>
    <row r="100" spans="1:26" x14ac:dyDescent="0.25">
      <c r="A100" s="39"/>
      <c r="B100" s="32" t="s">
        <v>99</v>
      </c>
      <c r="C100" s="32" t="s">
        <v>30</v>
      </c>
      <c r="D100" s="32" t="s">
        <v>125</v>
      </c>
      <c r="E100" s="32" t="s">
        <v>8</v>
      </c>
      <c r="F100" s="32" t="s">
        <v>10</v>
      </c>
      <c r="G100" s="34" t="s">
        <v>1</v>
      </c>
      <c r="H100" s="55">
        <v>0.9</v>
      </c>
      <c r="I100" s="56">
        <v>890</v>
      </c>
      <c r="J100" s="56">
        <v>8</v>
      </c>
      <c r="K100" s="50">
        <f>L100*J100/8</f>
        <v>4.13</v>
      </c>
      <c r="L100" s="50">
        <v>4.13</v>
      </c>
      <c r="M100" s="52" t="s">
        <v>65</v>
      </c>
      <c r="N100" s="50">
        <v>4.7800000000000002E-4</v>
      </c>
      <c r="O100" s="56">
        <v>5</v>
      </c>
      <c r="P100" s="3">
        <v>98</v>
      </c>
      <c r="Q100" s="3">
        <v>0.9</v>
      </c>
      <c r="R100" s="3">
        <v>178</v>
      </c>
      <c r="S100" s="3">
        <v>8</v>
      </c>
      <c r="T100" s="3">
        <v>5</v>
      </c>
      <c r="U100" s="5">
        <v>50.298793173750688</v>
      </c>
      <c r="V100" s="41">
        <v>7.5311010013083335</v>
      </c>
      <c r="W100" s="5">
        <v>49.595614938326953</v>
      </c>
      <c r="X100" s="5">
        <v>7.4288511622122</v>
      </c>
      <c r="Y100" s="44">
        <f t="shared" si="4"/>
        <v>28.681065353190139</v>
      </c>
      <c r="Z100" s="4">
        <f t="shared" si="5"/>
        <v>29.07582818440509</v>
      </c>
    </row>
    <row r="101" spans="1:26" ht="45" x14ac:dyDescent="0.25">
      <c r="A101" s="39"/>
      <c r="B101" s="32" t="s">
        <v>77</v>
      </c>
      <c r="C101" s="45" t="s">
        <v>30</v>
      </c>
      <c r="D101" s="32" t="s">
        <v>107</v>
      </c>
      <c r="E101" s="32" t="s">
        <v>9</v>
      </c>
      <c r="F101" s="32" t="s">
        <v>11</v>
      </c>
      <c r="G101" s="34" t="s">
        <v>18</v>
      </c>
      <c r="H101" s="53">
        <v>0.6</v>
      </c>
      <c r="I101" s="56">
        <v>445</v>
      </c>
      <c r="J101" s="54">
        <v>4</v>
      </c>
      <c r="K101" s="49">
        <v>4.13</v>
      </c>
      <c r="L101" s="49">
        <f>K101*8/J101</f>
        <v>8.26</v>
      </c>
      <c r="M101" s="23" t="s">
        <v>66</v>
      </c>
      <c r="N101" s="49">
        <v>4.7800000000000002E-4</v>
      </c>
      <c r="O101" s="54">
        <v>1</v>
      </c>
      <c r="P101" s="3">
        <v>99</v>
      </c>
      <c r="Q101" s="3">
        <v>0.6</v>
      </c>
      <c r="R101" s="3">
        <v>445</v>
      </c>
      <c r="S101" s="3">
        <v>4</v>
      </c>
      <c r="T101" s="3">
        <v>1</v>
      </c>
      <c r="U101" s="5">
        <v>42.32574249268508</v>
      </c>
      <c r="V101" s="41">
        <v>9.6900095291017028</v>
      </c>
      <c r="W101" s="5">
        <v>41.614136720921842</v>
      </c>
      <c r="X101" s="5">
        <v>9.5362134057918784</v>
      </c>
      <c r="Y101" s="44">
        <f t="shared" si="4"/>
        <v>22.290999750959372</v>
      </c>
      <c r="Z101" s="4">
        <f t="shared" si="5"/>
        <v>22.650499816710379</v>
      </c>
    </row>
    <row r="102" spans="1:26" ht="15.75" thickBot="1" x14ac:dyDescent="0.3">
      <c r="A102" s="11"/>
      <c r="B102" s="32" t="s">
        <v>78</v>
      </c>
      <c r="C102" s="45" t="s">
        <v>30</v>
      </c>
      <c r="D102" s="11" t="s">
        <v>125</v>
      </c>
      <c r="E102" s="32" t="s">
        <v>8</v>
      </c>
      <c r="F102" s="32" t="s">
        <v>11</v>
      </c>
      <c r="G102" s="34" t="s">
        <v>1</v>
      </c>
      <c r="H102" s="53">
        <v>0.9</v>
      </c>
      <c r="I102" s="56">
        <v>890</v>
      </c>
      <c r="J102" s="54">
        <v>8</v>
      </c>
      <c r="K102" s="49">
        <f t="shared" ref="K102:K110" si="6">L102*J102/8</f>
        <v>4.13</v>
      </c>
      <c r="L102" s="49">
        <v>4.13</v>
      </c>
      <c r="M102" s="23" t="s">
        <v>65</v>
      </c>
      <c r="N102" s="49">
        <v>4.7800000000000002E-4</v>
      </c>
      <c r="O102" s="54">
        <v>1</v>
      </c>
      <c r="P102" s="3">
        <v>100</v>
      </c>
      <c r="Q102" s="3">
        <v>0.9</v>
      </c>
      <c r="R102" s="3">
        <v>890</v>
      </c>
      <c r="S102" s="3">
        <v>8</v>
      </c>
      <c r="T102" s="3">
        <v>1</v>
      </c>
      <c r="U102" s="5">
        <v>323.79787764088411</v>
      </c>
      <c r="V102" s="41">
        <v>46.308942683487302</v>
      </c>
      <c r="W102" s="5">
        <v>322.66258548644521</v>
      </c>
      <c r="X102" s="5">
        <v>46.160135818344685</v>
      </c>
      <c r="Y102" s="44">
        <f t="shared" si="4"/>
        <v>4.6643258835840493</v>
      </c>
      <c r="Z102" s="4">
        <f t="shared" si="5"/>
        <v>4.6793623149210619</v>
      </c>
    </row>
    <row r="103" spans="1:26" ht="45" x14ac:dyDescent="0.25">
      <c r="A103" s="47" t="s">
        <v>39</v>
      </c>
      <c r="B103" s="12" t="s">
        <v>101</v>
      </c>
      <c r="C103" s="15" t="s">
        <v>36</v>
      </c>
      <c r="D103" s="12" t="s">
        <v>38</v>
      </c>
      <c r="E103" s="12" t="s">
        <v>9</v>
      </c>
      <c r="F103" s="12" t="s">
        <v>10</v>
      </c>
      <c r="G103" s="13" t="s">
        <v>18</v>
      </c>
      <c r="H103" s="53">
        <v>0.30499999999999999</v>
      </c>
      <c r="I103" s="54">
        <v>445</v>
      </c>
      <c r="J103" s="54">
        <v>1</v>
      </c>
      <c r="K103" s="49">
        <f t="shared" si="6"/>
        <v>1.65</v>
      </c>
      <c r="L103" s="49">
        <v>13.2</v>
      </c>
      <c r="M103" s="23" t="s">
        <v>61</v>
      </c>
      <c r="N103" s="49">
        <v>4.7800000000000002E-4</v>
      </c>
      <c r="O103" s="54">
        <v>20</v>
      </c>
      <c r="P103" s="3">
        <v>101</v>
      </c>
      <c r="Q103" s="3">
        <v>0.30499999999999999</v>
      </c>
      <c r="R103" s="3">
        <v>22.25</v>
      </c>
      <c r="S103" s="3">
        <v>1</v>
      </c>
      <c r="T103" s="3">
        <v>20</v>
      </c>
      <c r="U103" s="5">
        <v>0.5695731872732116</v>
      </c>
      <c r="V103" s="41">
        <v>0.21741100871185079</v>
      </c>
      <c r="W103" s="5">
        <v>0.32367479882379702</v>
      </c>
      <c r="X103" s="5">
        <v>0.12749916510086623</v>
      </c>
      <c r="Y103" s="44">
        <f t="shared" si="4"/>
        <v>993.50994818426659</v>
      </c>
      <c r="Z103" s="4">
        <f t="shared" si="5"/>
        <v>1694.1287406009258</v>
      </c>
    </row>
    <row r="104" spans="1:26" x14ac:dyDescent="0.25">
      <c r="A104" s="63"/>
      <c r="B104" s="32" t="s">
        <v>102</v>
      </c>
      <c r="C104" s="32" t="s">
        <v>36</v>
      </c>
      <c r="D104" s="32" t="s">
        <v>19</v>
      </c>
      <c r="E104" s="32" t="s">
        <v>8</v>
      </c>
      <c r="F104" s="32" t="s">
        <v>10</v>
      </c>
      <c r="G104" s="34" t="s">
        <v>1</v>
      </c>
      <c r="H104" s="55">
        <v>0.69499999999999995</v>
      </c>
      <c r="I104" s="54">
        <v>890</v>
      </c>
      <c r="J104" s="56">
        <v>8</v>
      </c>
      <c r="K104" s="50">
        <f t="shared" si="6"/>
        <v>64</v>
      </c>
      <c r="L104" s="50">
        <v>64</v>
      </c>
      <c r="M104" s="52" t="s">
        <v>65</v>
      </c>
      <c r="N104" s="50">
        <v>4.7800000000000002E-4</v>
      </c>
      <c r="O104" s="56">
        <v>20</v>
      </c>
      <c r="P104" s="3">
        <v>102</v>
      </c>
      <c r="Q104" s="3">
        <v>0.69499999999999995</v>
      </c>
      <c r="R104" s="3">
        <v>44.5</v>
      </c>
      <c r="S104" s="3">
        <v>8</v>
      </c>
      <c r="T104" s="3">
        <v>20</v>
      </c>
      <c r="U104" s="5">
        <v>22.186520957491233</v>
      </c>
      <c r="V104" s="41">
        <v>3.2850315840415658</v>
      </c>
      <c r="W104" s="5">
        <v>12.192100994707021</v>
      </c>
      <c r="X104" s="5">
        <v>1.8262610915447048</v>
      </c>
      <c r="Y104" s="44">
        <f t="shared" si="4"/>
        <v>65.752792469123165</v>
      </c>
      <c r="Z104" s="4">
        <f t="shared" si="5"/>
        <v>118.2744356762816</v>
      </c>
    </row>
    <row r="105" spans="1:26" x14ac:dyDescent="0.25">
      <c r="A105" s="63"/>
      <c r="B105" s="32" t="s">
        <v>97</v>
      </c>
      <c r="C105" s="45" t="s">
        <v>36</v>
      </c>
      <c r="D105" s="32" t="s">
        <v>38</v>
      </c>
      <c r="E105" s="32" t="s">
        <v>9</v>
      </c>
      <c r="F105" s="32" t="s">
        <v>10</v>
      </c>
      <c r="G105" s="34" t="s">
        <v>18</v>
      </c>
      <c r="H105" s="53">
        <v>0.30499999999999999</v>
      </c>
      <c r="I105" s="56">
        <v>445</v>
      </c>
      <c r="J105" s="54">
        <v>1</v>
      </c>
      <c r="K105" s="49">
        <f t="shared" si="6"/>
        <v>1.65</v>
      </c>
      <c r="L105" s="49">
        <v>13.2</v>
      </c>
      <c r="M105" s="23" t="s">
        <v>61</v>
      </c>
      <c r="N105" s="49">
        <v>4.7800000000000002E-4</v>
      </c>
      <c r="O105" s="54">
        <v>10</v>
      </c>
      <c r="P105" s="3">
        <v>103</v>
      </c>
      <c r="Q105" s="3">
        <v>0.30499999999999999</v>
      </c>
      <c r="R105" s="3">
        <v>44.5</v>
      </c>
      <c r="S105" s="3">
        <v>1</v>
      </c>
      <c r="T105" s="3">
        <v>10</v>
      </c>
      <c r="U105" s="5">
        <v>0.81454966060991707</v>
      </c>
      <c r="V105" s="41">
        <v>0.31441116952599613</v>
      </c>
      <c r="W105" s="5">
        <v>0.5683544837123875</v>
      </c>
      <c r="X105" s="5">
        <v>0.22444934975315853</v>
      </c>
      <c r="Y105" s="44">
        <f t="shared" si="4"/>
        <v>686.99849412360243</v>
      </c>
      <c r="Z105" s="4">
        <f t="shared" si="5"/>
        <v>962.35520502754491</v>
      </c>
    </row>
    <row r="106" spans="1:26" x14ac:dyDescent="0.25">
      <c r="A106" s="63"/>
      <c r="B106" s="32" t="s">
        <v>98</v>
      </c>
      <c r="C106" s="32" t="s">
        <v>36</v>
      </c>
      <c r="D106" s="32" t="s">
        <v>19</v>
      </c>
      <c r="E106" s="32" t="s">
        <v>8</v>
      </c>
      <c r="F106" s="32" t="s">
        <v>10</v>
      </c>
      <c r="G106" s="34" t="s">
        <v>1</v>
      </c>
      <c r="H106" s="55">
        <v>0.69499999999999995</v>
      </c>
      <c r="I106" s="56">
        <v>890</v>
      </c>
      <c r="J106" s="56">
        <v>8</v>
      </c>
      <c r="K106" s="50">
        <f t="shared" si="6"/>
        <v>64</v>
      </c>
      <c r="L106" s="50">
        <v>64</v>
      </c>
      <c r="M106" s="52" t="s">
        <v>65</v>
      </c>
      <c r="N106" s="50">
        <v>4.7800000000000002E-4</v>
      </c>
      <c r="O106" s="56">
        <v>10</v>
      </c>
      <c r="P106" s="3">
        <v>104</v>
      </c>
      <c r="Q106" s="3">
        <v>0.69499999999999995</v>
      </c>
      <c r="R106" s="3">
        <v>89</v>
      </c>
      <c r="S106" s="3">
        <v>8</v>
      </c>
      <c r="T106" s="3">
        <v>10</v>
      </c>
      <c r="U106" s="5">
        <v>31.791820756290019</v>
      </c>
      <c r="V106" s="41">
        <v>4.7239177607475158</v>
      </c>
      <c r="W106" s="5">
        <v>21.535207574584309</v>
      </c>
      <c r="X106" s="5">
        <v>3.2278400975317965</v>
      </c>
      <c r="Y106" s="44">
        <f t="shared" si="4"/>
        <v>45.724758757404793</v>
      </c>
      <c r="Z106" s="4">
        <f t="shared" si="5"/>
        <v>66.917812987442218</v>
      </c>
    </row>
    <row r="107" spans="1:26" x14ac:dyDescent="0.25">
      <c r="A107" s="63"/>
      <c r="B107" s="32" t="s">
        <v>100</v>
      </c>
      <c r="C107" s="45" t="s">
        <v>36</v>
      </c>
      <c r="D107" s="32" t="s">
        <v>38</v>
      </c>
      <c r="E107" s="32" t="s">
        <v>9</v>
      </c>
      <c r="F107" s="32" t="s">
        <v>10</v>
      </c>
      <c r="G107" s="34" t="s">
        <v>18</v>
      </c>
      <c r="H107" s="53">
        <v>0.30499999999999999</v>
      </c>
      <c r="I107" s="56">
        <v>445</v>
      </c>
      <c r="J107" s="54">
        <v>1</v>
      </c>
      <c r="K107" s="49">
        <f t="shared" si="6"/>
        <v>1.65</v>
      </c>
      <c r="L107" s="49">
        <v>13.2</v>
      </c>
      <c r="M107" s="23" t="s">
        <v>61</v>
      </c>
      <c r="N107" s="49">
        <v>4.7800000000000002E-4</v>
      </c>
      <c r="O107" s="54">
        <v>5</v>
      </c>
      <c r="P107" s="3">
        <v>105</v>
      </c>
      <c r="Q107" s="3">
        <v>0.30499999999999999</v>
      </c>
      <c r="R107" s="3">
        <v>89</v>
      </c>
      <c r="S107" s="3">
        <v>1</v>
      </c>
      <c r="T107" s="3">
        <v>5</v>
      </c>
      <c r="U107" s="5">
        <v>1.3053387831332322</v>
      </c>
      <c r="V107" s="41">
        <v>0.50857700574849463</v>
      </c>
      <c r="W107" s="5">
        <v>1.058549978529864</v>
      </c>
      <c r="X107" s="5">
        <v>0.41851504634388798</v>
      </c>
      <c r="Y107" s="44">
        <f t="shared" si="4"/>
        <v>424.71444355236531</v>
      </c>
      <c r="Z107" s="4">
        <f t="shared" si="5"/>
        <v>516.11047652159152</v>
      </c>
    </row>
    <row r="108" spans="1:26" x14ac:dyDescent="0.25">
      <c r="A108" s="39"/>
      <c r="B108" s="32" t="s">
        <v>99</v>
      </c>
      <c r="C108" s="32" t="s">
        <v>36</v>
      </c>
      <c r="D108" s="32" t="s">
        <v>19</v>
      </c>
      <c r="E108" s="32" t="s">
        <v>8</v>
      </c>
      <c r="F108" s="32" t="s">
        <v>10</v>
      </c>
      <c r="G108" s="34" t="s">
        <v>1</v>
      </c>
      <c r="H108" s="55">
        <v>0.69499999999999995</v>
      </c>
      <c r="I108" s="56">
        <v>890</v>
      </c>
      <c r="J108" s="56">
        <v>8</v>
      </c>
      <c r="K108" s="50">
        <f t="shared" si="6"/>
        <v>64</v>
      </c>
      <c r="L108" s="50">
        <v>64</v>
      </c>
      <c r="M108" s="52" t="s">
        <v>65</v>
      </c>
      <c r="N108" s="50">
        <v>4.7800000000000002E-4</v>
      </c>
      <c r="O108" s="56">
        <v>5</v>
      </c>
      <c r="P108" s="3">
        <v>106</v>
      </c>
      <c r="Q108" s="3">
        <v>0.69499999999999995</v>
      </c>
      <c r="R108" s="3">
        <v>178</v>
      </c>
      <c r="S108" s="3">
        <v>8</v>
      </c>
      <c r="T108" s="3">
        <v>5</v>
      </c>
      <c r="U108" s="5">
        <v>51.757813741663107</v>
      </c>
      <c r="V108" s="41">
        <v>7.7069547316117939</v>
      </c>
      <c r="W108" s="5">
        <v>40.960070842704866</v>
      </c>
      <c r="X108" s="5">
        <v>6.1358328800242319</v>
      </c>
      <c r="Y108" s="44">
        <f t="shared" si="4"/>
        <v>28.026634062612022</v>
      </c>
      <c r="Z108" s="4">
        <f t="shared" si="5"/>
        <v>35.203044838983125</v>
      </c>
    </row>
    <row r="109" spans="1:26" x14ac:dyDescent="0.25">
      <c r="A109" s="39"/>
      <c r="B109" s="32" t="s">
        <v>77</v>
      </c>
      <c r="C109" s="45" t="s">
        <v>36</v>
      </c>
      <c r="D109" s="32" t="s">
        <v>38</v>
      </c>
      <c r="E109" s="32" t="s">
        <v>9</v>
      </c>
      <c r="F109" s="32" t="s">
        <v>11</v>
      </c>
      <c r="G109" s="34" t="s">
        <v>18</v>
      </c>
      <c r="H109" s="53">
        <v>0.30499999999999999</v>
      </c>
      <c r="I109" s="56">
        <v>445</v>
      </c>
      <c r="J109" s="54">
        <v>1</v>
      </c>
      <c r="K109" s="49">
        <f t="shared" si="6"/>
        <v>1.65</v>
      </c>
      <c r="L109" s="49">
        <v>13.2</v>
      </c>
      <c r="M109" s="23" t="s">
        <v>61</v>
      </c>
      <c r="N109" s="49">
        <v>4.7800000000000002E-4</v>
      </c>
      <c r="O109" s="54">
        <v>1</v>
      </c>
      <c r="P109" s="3">
        <v>107</v>
      </c>
      <c r="Q109" s="3">
        <v>0.30499999999999999</v>
      </c>
      <c r="R109" s="3">
        <v>445</v>
      </c>
      <c r="S109" s="3">
        <v>1</v>
      </c>
      <c r="T109" s="3">
        <v>1</v>
      </c>
      <c r="U109" s="5">
        <v>5.270223103556777</v>
      </c>
      <c r="V109" s="41">
        <v>2.0743014926408803</v>
      </c>
      <c r="W109" s="5">
        <v>5.0190889077124625</v>
      </c>
      <c r="X109" s="5">
        <v>1.9833624388218991</v>
      </c>
      <c r="Y109" s="44">
        <f t="shared" si="4"/>
        <v>104.13143931406101</v>
      </c>
      <c r="Z109" s="4">
        <f t="shared" si="5"/>
        <v>108.90596482622824</v>
      </c>
    </row>
    <row r="110" spans="1:26" x14ac:dyDescent="0.25">
      <c r="A110" s="39"/>
      <c r="B110" s="32" t="s">
        <v>78</v>
      </c>
      <c r="C110" s="45" t="s">
        <v>36</v>
      </c>
      <c r="D110" s="32" t="s">
        <v>19</v>
      </c>
      <c r="E110" s="32" t="s">
        <v>8</v>
      </c>
      <c r="F110" s="32" t="s">
        <v>11</v>
      </c>
      <c r="G110" s="34" t="s">
        <v>1</v>
      </c>
      <c r="H110" s="53">
        <v>0.69499999999999995</v>
      </c>
      <c r="I110" s="56">
        <v>890</v>
      </c>
      <c r="J110" s="54">
        <v>8</v>
      </c>
      <c r="K110" s="49">
        <f t="shared" si="6"/>
        <v>64</v>
      </c>
      <c r="L110" s="49">
        <v>64</v>
      </c>
      <c r="M110" s="23" t="s">
        <v>65</v>
      </c>
      <c r="N110" s="49">
        <v>4.7800000000000002E-4</v>
      </c>
      <c r="O110" s="54">
        <v>1</v>
      </c>
      <c r="P110" s="3">
        <v>108</v>
      </c>
      <c r="Q110" s="3">
        <v>0.69499999999999995</v>
      </c>
      <c r="R110" s="3">
        <v>890</v>
      </c>
      <c r="S110" s="3">
        <v>8</v>
      </c>
      <c r="T110" s="3">
        <v>1</v>
      </c>
      <c r="U110" s="5">
        <v>251.88191882049927</v>
      </c>
      <c r="V110" s="41">
        <v>36.523985603617085</v>
      </c>
      <c r="W110" s="5">
        <v>236.07948576330631</v>
      </c>
      <c r="X110" s="5">
        <v>34.378080858614155</v>
      </c>
      <c r="Y110" s="44">
        <f t="shared" si="4"/>
        <v>5.9139219455449803</v>
      </c>
      <c r="Z110" s="4">
        <f t="shared" si="5"/>
        <v>6.2830732433359975</v>
      </c>
    </row>
    <row r="111" spans="1:26" ht="45" x14ac:dyDescent="0.25">
      <c r="A111" s="39"/>
      <c r="B111" s="32" t="s">
        <v>101</v>
      </c>
      <c r="C111" s="45" t="s">
        <v>37</v>
      </c>
      <c r="D111" s="32" t="s">
        <v>27</v>
      </c>
      <c r="E111" s="32" t="s">
        <v>9</v>
      </c>
      <c r="F111" s="32" t="s">
        <v>10</v>
      </c>
      <c r="G111" s="34" t="s">
        <v>18</v>
      </c>
      <c r="H111" s="53">
        <v>0.5</v>
      </c>
      <c r="I111" s="54">
        <v>445</v>
      </c>
      <c r="J111" s="54">
        <v>4</v>
      </c>
      <c r="K111" s="49">
        <v>1.01</v>
      </c>
      <c r="L111" s="49">
        <f>K111*8/J111</f>
        <v>2.02</v>
      </c>
      <c r="M111" s="23" t="s">
        <v>66</v>
      </c>
      <c r="N111" s="49">
        <v>4.7800000000000002E-4</v>
      </c>
      <c r="O111" s="54">
        <v>20</v>
      </c>
      <c r="P111" s="3">
        <v>109</v>
      </c>
      <c r="Q111" s="3">
        <v>0.5</v>
      </c>
      <c r="R111" s="3">
        <v>22.25</v>
      </c>
      <c r="S111" s="3">
        <v>4</v>
      </c>
      <c r="T111" s="3">
        <v>20</v>
      </c>
      <c r="U111" s="5">
        <v>1.8068292958576424</v>
      </c>
      <c r="V111" s="41">
        <v>0.42192292804826848</v>
      </c>
      <c r="W111" s="5">
        <v>1.655617628964335</v>
      </c>
      <c r="X111" s="5">
        <v>0.38776369492168566</v>
      </c>
      <c r="Y111" s="44">
        <f t="shared" si="4"/>
        <v>511.94183970796047</v>
      </c>
      <c r="Z111" s="4">
        <f t="shared" si="5"/>
        <v>557.04028723891815</v>
      </c>
    </row>
    <row r="112" spans="1:26" x14ac:dyDescent="0.25">
      <c r="A112" s="39"/>
      <c r="B112" s="32" t="s">
        <v>102</v>
      </c>
      <c r="C112" s="32" t="s">
        <v>37</v>
      </c>
      <c r="D112" s="32" t="s">
        <v>19</v>
      </c>
      <c r="E112" s="32" t="s">
        <v>8</v>
      </c>
      <c r="F112" s="32" t="s">
        <v>10</v>
      </c>
      <c r="G112" s="34" t="s">
        <v>1</v>
      </c>
      <c r="H112" s="55">
        <v>0.61250000000000004</v>
      </c>
      <c r="I112" s="54">
        <v>890</v>
      </c>
      <c r="J112" s="56">
        <v>8</v>
      </c>
      <c r="K112" s="50">
        <f>L112*J112/8</f>
        <v>4.5199999999999996</v>
      </c>
      <c r="L112" s="50">
        <v>4.5199999999999996</v>
      </c>
      <c r="M112" s="52" t="s">
        <v>65</v>
      </c>
      <c r="N112" s="50">
        <v>4.7800000000000002E-4</v>
      </c>
      <c r="O112" s="56">
        <v>20</v>
      </c>
      <c r="P112" s="3">
        <v>110</v>
      </c>
      <c r="Q112" s="3">
        <v>0.61250000000000004</v>
      </c>
      <c r="R112" s="3">
        <v>44.5</v>
      </c>
      <c r="S112" s="3">
        <v>8</v>
      </c>
      <c r="T112" s="3">
        <v>20</v>
      </c>
      <c r="U112" s="5">
        <v>8.8501011745962881</v>
      </c>
      <c r="V112" s="41">
        <v>1.3259651329951774</v>
      </c>
      <c r="W112" s="5">
        <v>8.1612778138500115</v>
      </c>
      <c r="X112" s="5">
        <v>1.2253943363719917</v>
      </c>
      <c r="Y112" s="44">
        <f t="shared" si="4"/>
        <v>162.90021104256715</v>
      </c>
      <c r="Z112" s="4">
        <f t="shared" si="5"/>
        <v>176.26978809083471</v>
      </c>
    </row>
    <row r="113" spans="1:26" ht="45" x14ac:dyDescent="0.25">
      <c r="A113" s="39"/>
      <c r="B113" s="32" t="s">
        <v>97</v>
      </c>
      <c r="C113" s="45" t="s">
        <v>37</v>
      </c>
      <c r="D113" s="32" t="s">
        <v>27</v>
      </c>
      <c r="E113" s="32" t="s">
        <v>9</v>
      </c>
      <c r="F113" s="32" t="s">
        <v>10</v>
      </c>
      <c r="G113" s="34" t="s">
        <v>18</v>
      </c>
      <c r="H113" s="53">
        <v>0.5</v>
      </c>
      <c r="I113" s="56">
        <v>445</v>
      </c>
      <c r="J113" s="54">
        <v>4</v>
      </c>
      <c r="K113" s="49">
        <v>1.01</v>
      </c>
      <c r="L113" s="49">
        <f>K113*8/J113</f>
        <v>2.02</v>
      </c>
      <c r="M113" s="23" t="s">
        <v>66</v>
      </c>
      <c r="N113" s="49">
        <v>4.7800000000000002E-4</v>
      </c>
      <c r="O113" s="54">
        <v>10</v>
      </c>
      <c r="P113" s="3">
        <v>111</v>
      </c>
      <c r="Q113" s="3">
        <v>0.5</v>
      </c>
      <c r="R113" s="3">
        <v>44.5</v>
      </c>
      <c r="S113" s="3">
        <v>4</v>
      </c>
      <c r="T113" s="3">
        <v>10</v>
      </c>
      <c r="U113" s="5">
        <v>3.4250436397405739</v>
      </c>
      <c r="V113" s="41">
        <v>0.80028674659950827</v>
      </c>
      <c r="W113" s="5">
        <v>3.272870748195789</v>
      </c>
      <c r="X113" s="5">
        <v>0.76597022170260864</v>
      </c>
      <c r="Y113" s="44">
        <f t="shared" si="4"/>
        <v>269.9032576983235</v>
      </c>
      <c r="Z113" s="4">
        <f t="shared" si="5"/>
        <v>281.99529678826468</v>
      </c>
    </row>
    <row r="114" spans="1:26" x14ac:dyDescent="0.25">
      <c r="A114" s="39"/>
      <c r="B114" s="32" t="s">
        <v>98</v>
      </c>
      <c r="C114" s="32" t="s">
        <v>37</v>
      </c>
      <c r="D114" s="32" t="s">
        <v>19</v>
      </c>
      <c r="E114" s="32" t="s">
        <v>8</v>
      </c>
      <c r="F114" s="32" t="s">
        <v>10</v>
      </c>
      <c r="G114" s="34" t="s">
        <v>1</v>
      </c>
      <c r="H114" s="55">
        <v>0.61250000000000004</v>
      </c>
      <c r="I114" s="56">
        <v>890</v>
      </c>
      <c r="J114" s="56">
        <v>8</v>
      </c>
      <c r="K114" s="50">
        <f>L114*J114/8</f>
        <v>4.5199999999999996</v>
      </c>
      <c r="L114" s="50">
        <v>4.5199999999999996</v>
      </c>
      <c r="M114" s="52" t="s">
        <v>65</v>
      </c>
      <c r="N114" s="50">
        <v>4.7800000000000002E-4</v>
      </c>
      <c r="O114" s="56">
        <v>10</v>
      </c>
      <c r="P114" s="3">
        <v>112</v>
      </c>
      <c r="Q114" s="3">
        <v>0.61250000000000004</v>
      </c>
      <c r="R114" s="3">
        <v>89</v>
      </c>
      <c r="S114" s="3">
        <v>8</v>
      </c>
      <c r="T114" s="3">
        <v>10</v>
      </c>
      <c r="U114" s="5">
        <v>16.993919457483358</v>
      </c>
      <c r="V114" s="41">
        <v>2.5482125105317155</v>
      </c>
      <c r="W114" s="5">
        <v>16.289138982306856</v>
      </c>
      <c r="X114" s="5">
        <v>2.4453328942371608</v>
      </c>
      <c r="Y114" s="44">
        <f t="shared" si="4"/>
        <v>84.765300816661082</v>
      </c>
      <c r="Z114" s="4">
        <f t="shared" si="5"/>
        <v>88.33153167367945</v>
      </c>
    </row>
    <row r="115" spans="1:26" ht="45" x14ac:dyDescent="0.25">
      <c r="A115" s="39"/>
      <c r="B115" s="32" t="s">
        <v>100</v>
      </c>
      <c r="C115" s="45" t="s">
        <v>37</v>
      </c>
      <c r="D115" s="32" t="s">
        <v>27</v>
      </c>
      <c r="E115" s="32" t="s">
        <v>9</v>
      </c>
      <c r="F115" s="32" t="s">
        <v>10</v>
      </c>
      <c r="G115" s="34" t="s">
        <v>18</v>
      </c>
      <c r="H115" s="53">
        <v>0.5</v>
      </c>
      <c r="I115" s="56">
        <v>445</v>
      </c>
      <c r="J115" s="54">
        <v>4</v>
      </c>
      <c r="K115" s="49">
        <v>1.01</v>
      </c>
      <c r="L115" s="49">
        <f>K115*8/J115</f>
        <v>2.02</v>
      </c>
      <c r="M115" s="23" t="s">
        <v>66</v>
      </c>
      <c r="N115" s="49">
        <v>4.7800000000000002E-4</v>
      </c>
      <c r="O115" s="54">
        <v>5</v>
      </c>
      <c r="P115" s="3">
        <v>113</v>
      </c>
      <c r="Q115" s="3">
        <v>0.5</v>
      </c>
      <c r="R115" s="3">
        <v>89</v>
      </c>
      <c r="S115" s="3">
        <v>4</v>
      </c>
      <c r="T115" s="3">
        <v>5</v>
      </c>
      <c r="U115" s="5">
        <v>6.6920834995942808</v>
      </c>
      <c r="V115" s="41">
        <v>1.5620367639709647</v>
      </c>
      <c r="W115" s="5">
        <v>6.5379784793000892</v>
      </c>
      <c r="X115" s="5">
        <v>1.5274076536255883</v>
      </c>
      <c r="Y115" s="44">
        <f t="shared" si="4"/>
        <v>138.28099631335888</v>
      </c>
      <c r="Z115" s="4">
        <f t="shared" si="5"/>
        <v>141.41607807665721</v>
      </c>
    </row>
    <row r="116" spans="1:26" x14ac:dyDescent="0.25">
      <c r="A116" s="39"/>
      <c r="B116" s="32" t="s">
        <v>99</v>
      </c>
      <c r="C116" s="32" t="s">
        <v>37</v>
      </c>
      <c r="D116" s="32" t="s">
        <v>19</v>
      </c>
      <c r="E116" s="32" t="s">
        <v>8</v>
      </c>
      <c r="F116" s="32" t="s">
        <v>10</v>
      </c>
      <c r="G116" s="34" t="s">
        <v>1</v>
      </c>
      <c r="H116" s="55">
        <v>0.61250000000000004</v>
      </c>
      <c r="I116" s="56">
        <v>890</v>
      </c>
      <c r="J116" s="56">
        <v>8</v>
      </c>
      <c r="K116" s="50">
        <f>L116*J116/8</f>
        <v>4.5199999999999996</v>
      </c>
      <c r="L116" s="50">
        <v>4.5199999999999996</v>
      </c>
      <c r="M116" s="52" t="s">
        <v>65</v>
      </c>
      <c r="N116" s="50">
        <v>4.7800000000000002E-4</v>
      </c>
      <c r="O116" s="56">
        <v>5</v>
      </c>
      <c r="P116" s="3">
        <v>114</v>
      </c>
      <c r="Q116" s="3">
        <v>0.61250000000000004</v>
      </c>
      <c r="R116" s="3">
        <v>178</v>
      </c>
      <c r="S116" s="3">
        <v>8</v>
      </c>
      <c r="T116" s="3">
        <v>5</v>
      </c>
      <c r="U116" s="5">
        <v>33.848383359132391</v>
      </c>
      <c r="V116" s="41">
        <v>5.0739338878310996</v>
      </c>
      <c r="W116" s="5">
        <v>33.110753534879429</v>
      </c>
      <c r="X116" s="5">
        <v>4.9664018031146577</v>
      </c>
      <c r="Y116" s="44">
        <f t="shared" si="4"/>
        <v>42.570519201686174</v>
      </c>
      <c r="Z116" s="4">
        <f t="shared" si="5"/>
        <v>43.49225225082202</v>
      </c>
    </row>
    <row r="117" spans="1:26" ht="45" x14ac:dyDescent="0.25">
      <c r="A117" s="39"/>
      <c r="B117" s="32" t="s">
        <v>77</v>
      </c>
      <c r="C117" s="45" t="s">
        <v>37</v>
      </c>
      <c r="D117" s="32" t="s">
        <v>27</v>
      </c>
      <c r="E117" s="32" t="s">
        <v>9</v>
      </c>
      <c r="F117" s="32" t="s">
        <v>11</v>
      </c>
      <c r="G117" s="34" t="s">
        <v>18</v>
      </c>
      <c r="H117" s="53">
        <v>0.5</v>
      </c>
      <c r="I117" s="56">
        <v>445</v>
      </c>
      <c r="J117" s="54">
        <v>4</v>
      </c>
      <c r="K117" s="49">
        <v>1.01</v>
      </c>
      <c r="L117" s="49">
        <f>K117*8/J117</f>
        <v>2.02</v>
      </c>
      <c r="M117" s="23" t="s">
        <v>66</v>
      </c>
      <c r="N117" s="49">
        <v>4.7800000000000002E-4</v>
      </c>
      <c r="O117" s="54">
        <v>1</v>
      </c>
      <c r="P117" s="3">
        <v>115</v>
      </c>
      <c r="Q117" s="3">
        <v>0.5</v>
      </c>
      <c r="R117" s="3">
        <v>445</v>
      </c>
      <c r="S117" s="3">
        <v>4</v>
      </c>
      <c r="T117" s="3">
        <v>1</v>
      </c>
      <c r="U117" s="5">
        <v>34.271545506018569</v>
      </c>
      <c r="V117" s="41">
        <v>7.888742688126162</v>
      </c>
      <c r="W117" s="5">
        <v>34.101870961837783</v>
      </c>
      <c r="X117" s="5">
        <v>7.8517295471894384</v>
      </c>
      <c r="Y117" s="44">
        <f t="shared" si="4"/>
        <v>27.380789124370231</v>
      </c>
      <c r="Z117" s="4">
        <f t="shared" si="5"/>
        <v>27.509862470660131</v>
      </c>
    </row>
    <row r="118" spans="1:26" ht="15.75" thickBot="1" x14ac:dyDescent="0.3">
      <c r="A118" s="11"/>
      <c r="B118" s="32" t="s">
        <v>78</v>
      </c>
      <c r="C118" s="45" t="s">
        <v>37</v>
      </c>
      <c r="D118" s="32" t="s">
        <v>19</v>
      </c>
      <c r="E118" s="32" t="s">
        <v>8</v>
      </c>
      <c r="F118" s="32" t="s">
        <v>11</v>
      </c>
      <c r="G118" s="34" t="s">
        <v>1</v>
      </c>
      <c r="H118" s="53">
        <v>0.61250000000000004</v>
      </c>
      <c r="I118" s="56">
        <v>890</v>
      </c>
      <c r="J118" s="54">
        <v>8</v>
      </c>
      <c r="K118" s="49">
        <f>L118*J118/8</f>
        <v>4.5199999999999996</v>
      </c>
      <c r="L118" s="49">
        <v>4.5199999999999996</v>
      </c>
      <c r="M118" s="23" t="s">
        <v>65</v>
      </c>
      <c r="N118" s="49">
        <v>4.7800000000000002E-4</v>
      </c>
      <c r="O118" s="54">
        <v>1</v>
      </c>
      <c r="P118" s="3">
        <v>116</v>
      </c>
      <c r="Q118" s="3">
        <v>0.61250000000000004</v>
      </c>
      <c r="R118" s="3">
        <v>890</v>
      </c>
      <c r="S118" s="3">
        <v>8</v>
      </c>
      <c r="T118" s="3">
        <v>1</v>
      </c>
      <c r="U118" s="5">
        <v>198.88622943529563</v>
      </c>
      <c r="V118" s="41">
        <v>29.17303521228833</v>
      </c>
      <c r="W118" s="5">
        <v>197.84675613238539</v>
      </c>
      <c r="X118" s="5">
        <v>29.029035445287064</v>
      </c>
      <c r="Y118" s="44">
        <f t="shared" si="4"/>
        <v>7.4040975999993313</v>
      </c>
      <c r="Z118" s="4">
        <f t="shared" si="5"/>
        <v>7.44082594156838</v>
      </c>
    </row>
    <row r="119" spans="1:26" ht="45" x14ac:dyDescent="0.25">
      <c r="A119" s="47" t="s">
        <v>40</v>
      </c>
      <c r="B119" s="12" t="s">
        <v>101</v>
      </c>
      <c r="C119" s="15" t="s">
        <v>41</v>
      </c>
      <c r="D119" s="12" t="s">
        <v>89</v>
      </c>
      <c r="E119" s="12" t="s">
        <v>9</v>
      </c>
      <c r="F119" s="12" t="s">
        <v>10</v>
      </c>
      <c r="G119" s="13" t="s">
        <v>18</v>
      </c>
      <c r="H119" s="53">
        <v>0.84499999999999997</v>
      </c>
      <c r="I119" s="54">
        <v>445</v>
      </c>
      <c r="J119" s="54">
        <v>4</v>
      </c>
      <c r="K119" s="49">
        <v>0.99</v>
      </c>
      <c r="L119" s="49">
        <f>K119*8/J119</f>
        <v>1.98</v>
      </c>
      <c r="M119" s="23" t="s">
        <v>66</v>
      </c>
      <c r="N119" s="49">
        <v>4.7800000000000002E-4</v>
      </c>
      <c r="O119" s="54">
        <v>20</v>
      </c>
      <c r="P119" s="3">
        <v>117</v>
      </c>
      <c r="Q119" s="3">
        <v>0.84499999999999997</v>
      </c>
      <c r="R119" s="3">
        <v>22.25</v>
      </c>
      <c r="S119" s="3">
        <v>4</v>
      </c>
      <c r="T119" s="3">
        <v>20</v>
      </c>
      <c r="U119" s="5">
        <v>2.9184270412456255</v>
      </c>
      <c r="V119" s="41">
        <v>0.68190141725772979</v>
      </c>
      <c r="W119" s="5">
        <v>2.7695564327282769</v>
      </c>
      <c r="X119" s="5">
        <v>0.6483129193539412</v>
      </c>
      <c r="Y119" s="44">
        <f t="shared" si="4"/>
        <v>316.76133020612446</v>
      </c>
      <c r="Z119" s="4">
        <f t="shared" si="5"/>
        <v>333.17244428084047</v>
      </c>
    </row>
    <row r="120" spans="1:26" x14ac:dyDescent="0.25">
      <c r="A120" s="63"/>
      <c r="B120" s="32" t="s">
        <v>102</v>
      </c>
      <c r="C120" s="32" t="s">
        <v>41</v>
      </c>
      <c r="D120" s="32" t="s">
        <v>90</v>
      </c>
      <c r="E120" s="32" t="s">
        <v>8</v>
      </c>
      <c r="F120" s="32" t="s">
        <v>10</v>
      </c>
      <c r="G120" s="34" t="s">
        <v>1</v>
      </c>
      <c r="H120" s="55">
        <v>0.999</v>
      </c>
      <c r="I120" s="54">
        <v>890</v>
      </c>
      <c r="J120" s="56">
        <v>8</v>
      </c>
      <c r="K120" s="50">
        <f>L120*J120/8</f>
        <v>2.75</v>
      </c>
      <c r="L120" s="50">
        <v>2.75</v>
      </c>
      <c r="M120" s="52" t="s">
        <v>65</v>
      </c>
      <c r="N120" s="50">
        <v>4.7800000000000002E-4</v>
      </c>
      <c r="O120" s="56">
        <v>20</v>
      </c>
      <c r="P120" s="3">
        <v>118</v>
      </c>
      <c r="Q120" s="3">
        <v>0.999</v>
      </c>
      <c r="R120" s="3">
        <v>44.5</v>
      </c>
      <c r="S120" s="3">
        <v>8</v>
      </c>
      <c r="T120" s="3">
        <v>20</v>
      </c>
      <c r="U120" s="5">
        <v>13.605711720512515</v>
      </c>
      <c r="V120" s="41">
        <v>2.0409508318934555</v>
      </c>
      <c r="W120" s="5">
        <v>13.180773350229961</v>
      </c>
      <c r="X120" s="5">
        <v>1.9789169240345383</v>
      </c>
      <c r="Y120" s="44">
        <f t="shared" si="4"/>
        <v>105.83302479639349</v>
      </c>
      <c r="Z120" s="4">
        <f t="shared" si="5"/>
        <v>109.15061535763091</v>
      </c>
    </row>
    <row r="121" spans="1:26" ht="45" x14ac:dyDescent="0.25">
      <c r="A121" s="63"/>
      <c r="B121" s="32" t="s">
        <v>97</v>
      </c>
      <c r="C121" s="45" t="s">
        <v>41</v>
      </c>
      <c r="D121" s="32" t="s">
        <v>89</v>
      </c>
      <c r="E121" s="32" t="s">
        <v>9</v>
      </c>
      <c r="F121" s="32" t="s">
        <v>10</v>
      </c>
      <c r="G121" s="34" t="s">
        <v>18</v>
      </c>
      <c r="H121" s="53">
        <v>0.84499999999999997</v>
      </c>
      <c r="I121" s="56">
        <v>445</v>
      </c>
      <c r="J121" s="54">
        <v>4</v>
      </c>
      <c r="K121" s="49">
        <v>0.99</v>
      </c>
      <c r="L121" s="49">
        <f>K121*8/J121</f>
        <v>1.98</v>
      </c>
      <c r="M121" s="23" t="s">
        <v>66</v>
      </c>
      <c r="N121" s="49">
        <v>4.7800000000000002E-4</v>
      </c>
      <c r="O121" s="54">
        <v>10</v>
      </c>
      <c r="P121" s="3">
        <v>119</v>
      </c>
      <c r="Q121" s="3">
        <v>0.84499999999999997</v>
      </c>
      <c r="R121" s="3">
        <v>44.5</v>
      </c>
      <c r="S121" s="3">
        <v>4</v>
      </c>
      <c r="T121" s="3">
        <v>10</v>
      </c>
      <c r="U121" s="5">
        <v>5.6712821217192486</v>
      </c>
      <c r="V121" s="41">
        <v>1.3242308921104238</v>
      </c>
      <c r="W121" s="5">
        <v>5.5208085615631939</v>
      </c>
      <c r="X121" s="5">
        <v>1.2903835346239125</v>
      </c>
      <c r="Y121" s="44">
        <f t="shared" si="4"/>
        <v>163.11354861670785</v>
      </c>
      <c r="Z121" s="4">
        <f t="shared" si="5"/>
        <v>167.39209250911131</v>
      </c>
    </row>
    <row r="122" spans="1:26" x14ac:dyDescent="0.25">
      <c r="A122" s="63"/>
      <c r="B122" s="32" t="s">
        <v>98</v>
      </c>
      <c r="C122" s="32" t="s">
        <v>41</v>
      </c>
      <c r="D122" s="32" t="s">
        <v>90</v>
      </c>
      <c r="E122" s="32" t="s">
        <v>8</v>
      </c>
      <c r="F122" s="32" t="s">
        <v>10</v>
      </c>
      <c r="G122" s="34" t="s">
        <v>1</v>
      </c>
      <c r="H122" s="55">
        <v>0.999</v>
      </c>
      <c r="I122" s="56">
        <v>890</v>
      </c>
      <c r="J122" s="56">
        <v>8</v>
      </c>
      <c r="K122" s="50">
        <f>L122*J122/8</f>
        <v>2.75</v>
      </c>
      <c r="L122" s="50">
        <v>2.75</v>
      </c>
      <c r="M122" s="52" t="s">
        <v>65</v>
      </c>
      <c r="N122" s="50">
        <v>4.7800000000000002E-4</v>
      </c>
      <c r="O122" s="56">
        <v>10</v>
      </c>
      <c r="P122" s="3">
        <v>120</v>
      </c>
      <c r="Q122" s="3">
        <v>0.999</v>
      </c>
      <c r="R122" s="3">
        <v>89</v>
      </c>
      <c r="S122" s="3">
        <v>8</v>
      </c>
      <c r="T122" s="3">
        <v>10</v>
      </c>
      <c r="U122" s="5">
        <v>27.166645029378383</v>
      </c>
      <c r="V122" s="41">
        <v>4.0741770586044188</v>
      </c>
      <c r="W122" s="5">
        <v>26.725564519874254</v>
      </c>
      <c r="X122" s="5">
        <v>4.0098415520083757</v>
      </c>
      <c r="Y122" s="44">
        <f t="shared" si="4"/>
        <v>53.016841657340564</v>
      </c>
      <c r="Z122" s="4">
        <f t="shared" si="5"/>
        <v>53.86746513507844</v>
      </c>
    </row>
    <row r="123" spans="1:26" ht="45" x14ac:dyDescent="0.25">
      <c r="A123" s="63"/>
      <c r="B123" s="32" t="s">
        <v>100</v>
      </c>
      <c r="C123" s="45" t="s">
        <v>41</v>
      </c>
      <c r="D123" s="32" t="s">
        <v>89</v>
      </c>
      <c r="E123" s="32" t="s">
        <v>9</v>
      </c>
      <c r="F123" s="32" t="s">
        <v>10</v>
      </c>
      <c r="G123" s="34" t="s">
        <v>18</v>
      </c>
      <c r="H123" s="53">
        <v>0.84499999999999997</v>
      </c>
      <c r="I123" s="56">
        <v>445</v>
      </c>
      <c r="J123" s="54">
        <v>4</v>
      </c>
      <c r="K123" s="49">
        <v>0.99</v>
      </c>
      <c r="L123" s="49">
        <f>K123*8/J123</f>
        <v>1.98</v>
      </c>
      <c r="M123" s="23" t="s">
        <v>66</v>
      </c>
      <c r="N123" s="49">
        <v>4.7800000000000002E-4</v>
      </c>
      <c r="O123" s="54">
        <v>5</v>
      </c>
      <c r="P123" s="3">
        <v>121</v>
      </c>
      <c r="Q123" s="3">
        <v>0.84499999999999997</v>
      </c>
      <c r="R123" s="3">
        <v>89</v>
      </c>
      <c r="S123" s="3">
        <v>4</v>
      </c>
      <c r="T123" s="3">
        <v>5</v>
      </c>
      <c r="U123" s="5">
        <v>11.265446790250666</v>
      </c>
      <c r="V123" s="41">
        <v>2.6230736943774748</v>
      </c>
      <c r="W123" s="5">
        <v>11.111740234564284</v>
      </c>
      <c r="X123" s="5">
        <v>2.5887144533534636</v>
      </c>
      <c r="Y123" s="44">
        <f t="shared" si="4"/>
        <v>82.346142414143088</v>
      </c>
      <c r="Z123" s="4">
        <f t="shared" si="5"/>
        <v>83.439098398894487</v>
      </c>
    </row>
    <row r="124" spans="1:26" x14ac:dyDescent="0.25">
      <c r="A124" s="35"/>
      <c r="B124" s="32" t="s">
        <v>99</v>
      </c>
      <c r="C124" s="32" t="s">
        <v>41</v>
      </c>
      <c r="D124" s="32" t="s">
        <v>90</v>
      </c>
      <c r="E124" s="32" t="s">
        <v>8</v>
      </c>
      <c r="F124" s="32" t="s">
        <v>10</v>
      </c>
      <c r="G124" s="34" t="s">
        <v>1</v>
      </c>
      <c r="H124" s="55">
        <v>0.999</v>
      </c>
      <c r="I124" s="56">
        <v>890</v>
      </c>
      <c r="J124" s="56">
        <v>8</v>
      </c>
      <c r="K124" s="50">
        <f>L124*J124/8</f>
        <v>2.75</v>
      </c>
      <c r="L124" s="50">
        <v>2.75</v>
      </c>
      <c r="M124" s="52" t="s">
        <v>65</v>
      </c>
      <c r="N124" s="50">
        <v>4.7800000000000002E-4</v>
      </c>
      <c r="O124" s="56">
        <v>5</v>
      </c>
      <c r="P124" s="3">
        <v>122</v>
      </c>
      <c r="Q124" s="3">
        <v>0.999</v>
      </c>
      <c r="R124" s="3">
        <v>178</v>
      </c>
      <c r="S124" s="3">
        <v>8</v>
      </c>
      <c r="T124" s="3">
        <v>5</v>
      </c>
      <c r="U124" s="5">
        <v>55.841197483900366</v>
      </c>
      <c r="V124" s="41">
        <v>8.3577046151389816</v>
      </c>
      <c r="W124" s="5">
        <v>55.366344986357674</v>
      </c>
      <c r="X124" s="5">
        <v>8.2887310282435589</v>
      </c>
      <c r="Y124" s="44">
        <f t="shared" si="4"/>
        <v>25.844416612755357</v>
      </c>
      <c r="Z124" s="4">
        <f t="shared" si="5"/>
        <v>26.059477532083935</v>
      </c>
    </row>
    <row r="125" spans="1:26" ht="45" x14ac:dyDescent="0.25">
      <c r="A125" s="39"/>
      <c r="B125" s="32" t="s">
        <v>77</v>
      </c>
      <c r="C125" s="45" t="s">
        <v>41</v>
      </c>
      <c r="D125" s="32" t="s">
        <v>89</v>
      </c>
      <c r="E125" s="32" t="s">
        <v>9</v>
      </c>
      <c r="F125" s="32" t="s">
        <v>11</v>
      </c>
      <c r="G125" s="34" t="s">
        <v>18</v>
      </c>
      <c r="H125" s="53">
        <v>0.84499999999999997</v>
      </c>
      <c r="I125" s="56">
        <v>445</v>
      </c>
      <c r="J125" s="54">
        <v>4</v>
      </c>
      <c r="K125" s="49">
        <v>0.99</v>
      </c>
      <c r="L125" s="49">
        <f>K125*8/J125</f>
        <v>1.98</v>
      </c>
      <c r="M125" s="23" t="s">
        <v>66</v>
      </c>
      <c r="N125" s="49">
        <v>4.7800000000000002E-4</v>
      </c>
      <c r="O125" s="54">
        <v>1</v>
      </c>
      <c r="P125" s="3">
        <v>123</v>
      </c>
      <c r="Q125" s="3">
        <v>0.84499999999999997</v>
      </c>
      <c r="R125" s="3">
        <v>445</v>
      </c>
      <c r="S125" s="3">
        <v>4</v>
      </c>
      <c r="T125" s="3">
        <v>1</v>
      </c>
      <c r="U125" s="5">
        <v>60.29323142932958</v>
      </c>
      <c r="V125" s="41">
        <v>13.656213354106018</v>
      </c>
      <c r="W125" s="5">
        <v>60.112909482732448</v>
      </c>
      <c r="X125" s="5">
        <v>13.61808338335784</v>
      </c>
      <c r="Y125" s="44">
        <f t="shared" si="4"/>
        <v>15.816976082543057</v>
      </c>
      <c r="Z125" s="4">
        <f t="shared" si="5"/>
        <v>15.861262845839649</v>
      </c>
    </row>
    <row r="126" spans="1:26" x14ac:dyDescent="0.25">
      <c r="A126" s="35"/>
      <c r="B126" s="32" t="s">
        <v>78</v>
      </c>
      <c r="C126" s="45" t="s">
        <v>41</v>
      </c>
      <c r="D126" s="32" t="s">
        <v>90</v>
      </c>
      <c r="E126" s="32" t="s">
        <v>8</v>
      </c>
      <c r="F126" s="32" t="s">
        <v>11</v>
      </c>
      <c r="G126" s="34" t="s">
        <v>1</v>
      </c>
      <c r="H126" s="53">
        <v>0.999</v>
      </c>
      <c r="I126" s="56">
        <v>890</v>
      </c>
      <c r="J126" s="54">
        <v>8</v>
      </c>
      <c r="K126" s="49">
        <f>L126*J126/8</f>
        <v>2.75</v>
      </c>
      <c r="L126" s="49">
        <v>2.75</v>
      </c>
      <c r="M126" s="23" t="s">
        <v>65</v>
      </c>
      <c r="N126" s="49">
        <v>4.7800000000000002E-4</v>
      </c>
      <c r="O126" s="54">
        <v>1</v>
      </c>
      <c r="P126" s="3">
        <v>124</v>
      </c>
      <c r="Q126" s="3">
        <v>0.999</v>
      </c>
      <c r="R126" s="3">
        <v>890</v>
      </c>
      <c r="S126" s="3">
        <v>8</v>
      </c>
      <c r="T126" s="3">
        <v>1</v>
      </c>
      <c r="U126" s="5">
        <v>371.58099294875001</v>
      </c>
      <c r="V126" s="41">
        <v>52.608425226524268</v>
      </c>
      <c r="W126" s="5">
        <v>370.78079449016212</v>
      </c>
      <c r="X126" s="5">
        <v>52.505729798193094</v>
      </c>
      <c r="Y126" s="44">
        <f t="shared" si="4"/>
        <v>4.1058062291341217</v>
      </c>
      <c r="Z126" s="4">
        <f t="shared" si="5"/>
        <v>4.11383673420407</v>
      </c>
    </row>
    <row r="127" spans="1:26" ht="45" x14ac:dyDescent="0.25">
      <c r="A127" s="39"/>
      <c r="B127" s="32" t="s">
        <v>101</v>
      </c>
      <c r="C127" s="45" t="s">
        <v>42</v>
      </c>
      <c r="D127" s="32" t="s">
        <v>89</v>
      </c>
      <c r="E127" s="32" t="s">
        <v>9</v>
      </c>
      <c r="F127" s="32" t="s">
        <v>10</v>
      </c>
      <c r="G127" s="34" t="s">
        <v>18</v>
      </c>
      <c r="H127" s="53">
        <v>0.313</v>
      </c>
      <c r="I127" s="54">
        <v>445</v>
      </c>
      <c r="J127" s="54">
        <v>4</v>
      </c>
      <c r="K127" s="49">
        <v>1.01</v>
      </c>
      <c r="L127" s="49">
        <f>K127*8/J127</f>
        <v>2.02</v>
      </c>
      <c r="M127" s="23" t="s">
        <v>66</v>
      </c>
      <c r="N127" s="49">
        <v>4.7800000000000002E-4</v>
      </c>
      <c r="O127" s="54">
        <v>20</v>
      </c>
      <c r="P127" s="3">
        <v>125</v>
      </c>
      <c r="Q127" s="3">
        <v>0.313</v>
      </c>
      <c r="R127" s="3">
        <v>22.25</v>
      </c>
      <c r="S127" s="3">
        <v>4</v>
      </c>
      <c r="T127" s="3">
        <v>20</v>
      </c>
      <c r="U127" s="5">
        <v>1.2042064539342774</v>
      </c>
      <c r="V127" s="41">
        <v>0.2808490163105366</v>
      </c>
      <c r="W127" s="5">
        <v>1.0533561283522044</v>
      </c>
      <c r="X127" s="5">
        <v>0.2467484902685689</v>
      </c>
      <c r="Y127" s="44">
        <f t="shared" si="4"/>
        <v>769.09651611942047</v>
      </c>
      <c r="Z127" s="4">
        <f t="shared" si="5"/>
        <v>875.38529522469912</v>
      </c>
    </row>
    <row r="128" spans="1:26" x14ac:dyDescent="0.25">
      <c r="A128" s="39"/>
      <c r="B128" s="32" t="s">
        <v>102</v>
      </c>
      <c r="C128" s="32" t="s">
        <v>42</v>
      </c>
      <c r="D128" s="32" t="s">
        <v>90</v>
      </c>
      <c r="E128" s="32" t="s">
        <v>8</v>
      </c>
      <c r="F128" s="32" t="s">
        <v>10</v>
      </c>
      <c r="G128" s="34" t="s">
        <v>1</v>
      </c>
      <c r="H128" s="55">
        <v>0.98899999999999999</v>
      </c>
      <c r="I128" s="54">
        <v>890</v>
      </c>
      <c r="J128" s="56">
        <v>8</v>
      </c>
      <c r="K128" s="50">
        <f>L128*J128/8</f>
        <v>3.38</v>
      </c>
      <c r="L128" s="50">
        <v>3.38</v>
      </c>
      <c r="M128" s="52" t="s">
        <v>65</v>
      </c>
      <c r="N128" s="50">
        <v>4.7800000000000002E-4</v>
      </c>
      <c r="O128" s="56">
        <v>20</v>
      </c>
      <c r="P128" s="3">
        <v>126</v>
      </c>
      <c r="Q128" s="3">
        <v>0.98899999999999999</v>
      </c>
      <c r="R128" s="3">
        <v>44.5</v>
      </c>
      <c r="S128" s="3">
        <v>8</v>
      </c>
      <c r="T128" s="3">
        <v>20</v>
      </c>
      <c r="U128" s="5">
        <v>13.601344622189064</v>
      </c>
      <c r="V128" s="41">
        <v>2.0398556193783457</v>
      </c>
      <c r="W128" s="5">
        <v>13.079134715448575</v>
      </c>
      <c r="X128" s="5">
        <v>1.9636215165256867</v>
      </c>
      <c r="Y128" s="44">
        <f t="shared" si="4"/>
        <v>105.88984727547869</v>
      </c>
      <c r="Z128" s="4">
        <f t="shared" si="5"/>
        <v>110.00083171943305</v>
      </c>
    </row>
    <row r="129" spans="1:26" ht="45" x14ac:dyDescent="0.25">
      <c r="A129" s="39"/>
      <c r="B129" s="32" t="s">
        <v>97</v>
      </c>
      <c r="C129" s="45" t="s">
        <v>42</v>
      </c>
      <c r="D129" s="32" t="s">
        <v>89</v>
      </c>
      <c r="E129" s="32" t="s">
        <v>9</v>
      </c>
      <c r="F129" s="32" t="s">
        <v>10</v>
      </c>
      <c r="G129" s="34" t="s">
        <v>18</v>
      </c>
      <c r="H129" s="53">
        <v>0.313</v>
      </c>
      <c r="I129" s="56">
        <v>445</v>
      </c>
      <c r="J129" s="54">
        <v>4</v>
      </c>
      <c r="K129" s="49">
        <v>1.01</v>
      </c>
      <c r="L129" s="49">
        <f>K129*8/J129</f>
        <v>2.02</v>
      </c>
      <c r="M129" s="23" t="s">
        <v>66</v>
      </c>
      <c r="N129" s="49">
        <v>4.7800000000000002E-4</v>
      </c>
      <c r="O129" s="54">
        <v>10</v>
      </c>
      <c r="P129" s="3">
        <v>127</v>
      </c>
      <c r="Q129" s="3">
        <v>0.313</v>
      </c>
      <c r="R129" s="3">
        <v>44.5</v>
      </c>
      <c r="S129" s="3">
        <v>4</v>
      </c>
      <c r="T129" s="3">
        <v>10</v>
      </c>
      <c r="U129" s="5">
        <v>2.2135790878396668</v>
      </c>
      <c r="V129" s="41">
        <v>0.51712013978181659</v>
      </c>
      <c r="W129" s="5">
        <v>2.062130907215272</v>
      </c>
      <c r="X129" s="5">
        <v>0.48292062469239139</v>
      </c>
      <c r="Y129" s="44">
        <f t="shared" si="4"/>
        <v>417.69790689477838</v>
      </c>
      <c r="Z129" s="4">
        <f t="shared" si="5"/>
        <v>447.27847384357773</v>
      </c>
    </row>
    <row r="130" spans="1:26" x14ac:dyDescent="0.25">
      <c r="A130" s="39"/>
      <c r="B130" s="32" t="s">
        <v>98</v>
      </c>
      <c r="C130" s="32" t="s">
        <v>42</v>
      </c>
      <c r="D130" s="32" t="s">
        <v>90</v>
      </c>
      <c r="E130" s="32" t="s">
        <v>8</v>
      </c>
      <c r="F130" s="32" t="s">
        <v>10</v>
      </c>
      <c r="G130" s="34" t="s">
        <v>1</v>
      </c>
      <c r="H130" s="55">
        <v>0.98899999999999999</v>
      </c>
      <c r="I130" s="56">
        <v>890</v>
      </c>
      <c r="J130" s="56">
        <v>8</v>
      </c>
      <c r="K130" s="50">
        <f>L130*J130/8</f>
        <v>3.38</v>
      </c>
      <c r="L130" s="50">
        <v>3.38</v>
      </c>
      <c r="M130" s="52" t="s">
        <v>65</v>
      </c>
      <c r="N130" s="50">
        <v>4.7800000000000002E-4</v>
      </c>
      <c r="O130" s="56">
        <v>10</v>
      </c>
      <c r="P130" s="3">
        <v>128</v>
      </c>
      <c r="Q130" s="3">
        <v>0.98899999999999999</v>
      </c>
      <c r="R130" s="3">
        <v>89</v>
      </c>
      <c r="S130" s="3">
        <v>8</v>
      </c>
      <c r="T130" s="3">
        <v>10</v>
      </c>
      <c r="U130" s="5">
        <v>27.023836253480091</v>
      </c>
      <c r="V130" s="41">
        <v>4.0523499889977677</v>
      </c>
      <c r="W130" s="5">
        <v>26.481990740337281</v>
      </c>
      <c r="X130" s="5">
        <v>3.9733155036654173</v>
      </c>
      <c r="Y130" s="44">
        <f t="shared" si="4"/>
        <v>53.302404922192174</v>
      </c>
      <c r="Z130" s="4">
        <f t="shared" si="5"/>
        <v>54.36266005071537</v>
      </c>
    </row>
    <row r="131" spans="1:26" ht="45" x14ac:dyDescent="0.25">
      <c r="A131" s="39"/>
      <c r="B131" s="32" t="s">
        <v>100</v>
      </c>
      <c r="C131" s="45" t="s">
        <v>42</v>
      </c>
      <c r="D131" s="32" t="s">
        <v>89</v>
      </c>
      <c r="E131" s="32" t="s">
        <v>9</v>
      </c>
      <c r="F131" s="32" t="s">
        <v>10</v>
      </c>
      <c r="G131" s="34" t="s">
        <v>18</v>
      </c>
      <c r="H131" s="53">
        <v>0.313</v>
      </c>
      <c r="I131" s="56">
        <v>445</v>
      </c>
      <c r="J131" s="54">
        <v>4</v>
      </c>
      <c r="K131" s="49">
        <v>1.01</v>
      </c>
      <c r="L131" s="49">
        <f>K131*8/J131</f>
        <v>2.02</v>
      </c>
      <c r="M131" s="23" t="s">
        <v>66</v>
      </c>
      <c r="N131" s="49">
        <v>4.7800000000000002E-4</v>
      </c>
      <c r="O131" s="54">
        <v>5</v>
      </c>
      <c r="P131" s="3">
        <v>129</v>
      </c>
      <c r="Q131" s="3">
        <v>0.313</v>
      </c>
      <c r="R131" s="3">
        <v>89</v>
      </c>
      <c r="S131" s="3">
        <v>4</v>
      </c>
      <c r="T131" s="3">
        <v>5</v>
      </c>
      <c r="U131" s="5">
        <v>4.2441756467912271</v>
      </c>
      <c r="V131" s="41">
        <v>0.99164952963423258</v>
      </c>
      <c r="W131" s="5">
        <v>4.0915280346676344</v>
      </c>
      <c r="X131" s="5">
        <v>0.95725278769658306</v>
      </c>
      <c r="Y131" s="44">
        <f t="shared" ref="Y131:Y194" si="7">$I$233/V131</f>
        <v>217.81889018761603</v>
      </c>
      <c r="Z131" s="4">
        <f t="shared" ref="Z131:Z194" si="8">$I$233/X131</f>
        <v>225.64572574372562</v>
      </c>
    </row>
    <row r="132" spans="1:26" x14ac:dyDescent="0.25">
      <c r="A132" s="39"/>
      <c r="B132" s="32" t="s">
        <v>99</v>
      </c>
      <c r="C132" s="32" t="s">
        <v>42</v>
      </c>
      <c r="D132" s="32" t="s">
        <v>90</v>
      </c>
      <c r="E132" s="32" t="s">
        <v>8</v>
      </c>
      <c r="F132" s="32" t="s">
        <v>10</v>
      </c>
      <c r="G132" s="34" t="s">
        <v>1</v>
      </c>
      <c r="H132" s="55">
        <v>0.98899999999999999</v>
      </c>
      <c r="I132" s="56">
        <v>890</v>
      </c>
      <c r="J132" s="56">
        <v>8</v>
      </c>
      <c r="K132" s="50">
        <f>L132*J132/8</f>
        <v>3.38</v>
      </c>
      <c r="L132" s="50">
        <v>3.38</v>
      </c>
      <c r="M132" s="52" t="s">
        <v>65</v>
      </c>
      <c r="N132" s="50">
        <v>4.7800000000000002E-4</v>
      </c>
      <c r="O132" s="56">
        <v>5</v>
      </c>
      <c r="P132" s="3">
        <v>130</v>
      </c>
      <c r="Q132" s="3">
        <v>0.98899999999999999</v>
      </c>
      <c r="R132" s="3">
        <v>178</v>
      </c>
      <c r="S132" s="3">
        <v>8</v>
      </c>
      <c r="T132" s="3">
        <v>5</v>
      </c>
      <c r="U132" s="5">
        <v>55.389894850739516</v>
      </c>
      <c r="V132" s="41">
        <v>8.2900805534688811</v>
      </c>
      <c r="W132" s="5">
        <v>54.806985319993167</v>
      </c>
      <c r="X132" s="5">
        <v>8.205402784482235</v>
      </c>
      <c r="Y132" s="44">
        <f t="shared" si="7"/>
        <v>26.055235363137392</v>
      </c>
      <c r="Z132" s="4">
        <f t="shared" si="8"/>
        <v>26.32411908023473</v>
      </c>
    </row>
    <row r="133" spans="1:26" ht="45" x14ac:dyDescent="0.25">
      <c r="A133" s="39"/>
      <c r="B133" s="32" t="s">
        <v>77</v>
      </c>
      <c r="C133" s="45" t="s">
        <v>42</v>
      </c>
      <c r="D133" s="32" t="s">
        <v>89</v>
      </c>
      <c r="E133" s="32" t="s">
        <v>9</v>
      </c>
      <c r="F133" s="32" t="s">
        <v>11</v>
      </c>
      <c r="G133" s="34" t="s">
        <v>18</v>
      </c>
      <c r="H133" s="53">
        <v>0.313</v>
      </c>
      <c r="I133" s="56">
        <v>445</v>
      </c>
      <c r="J133" s="54">
        <v>4</v>
      </c>
      <c r="K133" s="49">
        <v>1.01</v>
      </c>
      <c r="L133" s="49">
        <f>K133*8/J133</f>
        <v>2.02</v>
      </c>
      <c r="M133" s="23" t="s">
        <v>66</v>
      </c>
      <c r="N133" s="49">
        <v>4.7800000000000002E-4</v>
      </c>
      <c r="O133" s="54">
        <v>1</v>
      </c>
      <c r="P133" s="3">
        <v>131</v>
      </c>
      <c r="Q133" s="3">
        <v>0.313</v>
      </c>
      <c r="R133" s="3">
        <v>445</v>
      </c>
      <c r="S133" s="3">
        <v>4</v>
      </c>
      <c r="T133" s="3">
        <v>1</v>
      </c>
      <c r="U133" s="5">
        <v>21.033669009304088</v>
      </c>
      <c r="V133" s="41">
        <v>4.8810767868963234</v>
      </c>
      <c r="W133" s="5">
        <v>20.871540917192256</v>
      </c>
      <c r="X133" s="5">
        <v>4.8451529166141896</v>
      </c>
      <c r="Y133" s="44">
        <f t="shared" si="7"/>
        <v>44.252530626002617</v>
      </c>
      <c r="Z133" s="4">
        <f t="shared" si="8"/>
        <v>44.580636301349514</v>
      </c>
    </row>
    <row r="134" spans="1:26" ht="15.75" thickBot="1" x14ac:dyDescent="0.3">
      <c r="A134" s="11"/>
      <c r="B134" s="32" t="s">
        <v>78</v>
      </c>
      <c r="C134" s="45" t="s">
        <v>42</v>
      </c>
      <c r="D134" s="11" t="s">
        <v>90</v>
      </c>
      <c r="E134" s="32" t="s">
        <v>8</v>
      </c>
      <c r="F134" s="32" t="s">
        <v>11</v>
      </c>
      <c r="G134" s="34" t="s">
        <v>1</v>
      </c>
      <c r="H134" s="53">
        <v>0.98899999999999999</v>
      </c>
      <c r="I134" s="56">
        <v>890</v>
      </c>
      <c r="J134" s="54">
        <v>8</v>
      </c>
      <c r="K134" s="49">
        <f>L134*J134/8</f>
        <v>3.38</v>
      </c>
      <c r="L134" s="49">
        <v>3.38</v>
      </c>
      <c r="M134" s="23" t="s">
        <v>65</v>
      </c>
      <c r="N134" s="49">
        <v>4.7800000000000002E-4</v>
      </c>
      <c r="O134" s="54">
        <v>1</v>
      </c>
      <c r="P134" s="3">
        <v>132</v>
      </c>
      <c r="Q134" s="3">
        <v>0.98899999999999999</v>
      </c>
      <c r="R134" s="3">
        <v>890</v>
      </c>
      <c r="S134" s="3">
        <v>8</v>
      </c>
      <c r="T134" s="3">
        <v>1</v>
      </c>
      <c r="U134" s="5">
        <v>366.81913518382038</v>
      </c>
      <c r="V134" s="41">
        <v>51.98639400916877</v>
      </c>
      <c r="W134" s="5">
        <v>365.84103335713405</v>
      </c>
      <c r="X134" s="5">
        <v>51.860601567898186</v>
      </c>
      <c r="Y134" s="44">
        <f t="shared" si="7"/>
        <v>4.1549333073939376</v>
      </c>
      <c r="Z134" s="4">
        <f t="shared" si="8"/>
        <v>4.1650114628385726</v>
      </c>
    </row>
    <row r="135" spans="1:26" x14ac:dyDescent="0.25">
      <c r="A135" s="47" t="s">
        <v>43</v>
      </c>
      <c r="B135" s="12" t="s">
        <v>101</v>
      </c>
      <c r="C135" s="15" t="s">
        <v>44</v>
      </c>
      <c r="D135" s="12" t="s">
        <v>89</v>
      </c>
      <c r="E135" s="12" t="s">
        <v>9</v>
      </c>
      <c r="F135" s="12" t="s">
        <v>10</v>
      </c>
      <c r="G135" s="13" t="s">
        <v>18</v>
      </c>
      <c r="H135" s="53">
        <v>2.5000000000000001E-2</v>
      </c>
      <c r="I135" s="54">
        <v>445</v>
      </c>
      <c r="J135" s="54">
        <v>1</v>
      </c>
      <c r="K135" s="49">
        <v>6.39</v>
      </c>
      <c r="L135" s="49">
        <v>19.96</v>
      </c>
      <c r="M135" s="23" t="s">
        <v>92</v>
      </c>
      <c r="N135" s="49">
        <v>4.7800000000000002E-4</v>
      </c>
      <c r="O135" s="54">
        <v>20</v>
      </c>
      <c r="P135" s="3">
        <v>133</v>
      </c>
      <c r="Q135" s="3">
        <v>2.5000000000000001E-2</v>
      </c>
      <c r="R135" s="3">
        <v>22.25</v>
      </c>
      <c r="S135" s="3">
        <v>1</v>
      </c>
      <c r="T135" s="3">
        <v>20</v>
      </c>
      <c r="U135" s="5">
        <v>0.51149530035614776</v>
      </c>
      <c r="V135" s="41">
        <v>0.19014759107051044</v>
      </c>
      <c r="W135" s="5">
        <v>0.13990137996994031</v>
      </c>
      <c r="X135" s="5">
        <v>5.4222562836760052E-2</v>
      </c>
      <c r="Y135" s="44">
        <f t="shared" si="7"/>
        <v>1135.9596973274461</v>
      </c>
      <c r="Z135" s="4">
        <f t="shared" si="8"/>
        <v>3983.5815332130214</v>
      </c>
    </row>
    <row r="136" spans="1:26" x14ac:dyDescent="0.25">
      <c r="A136" s="63"/>
      <c r="B136" s="32" t="s">
        <v>102</v>
      </c>
      <c r="C136" s="32" t="s">
        <v>44</v>
      </c>
      <c r="D136" s="32" t="s">
        <v>90</v>
      </c>
      <c r="E136" s="32" t="s">
        <v>8</v>
      </c>
      <c r="F136" s="32" t="s">
        <v>10</v>
      </c>
      <c r="G136" s="34" t="s">
        <v>1</v>
      </c>
      <c r="H136" s="55">
        <v>0.33</v>
      </c>
      <c r="I136" s="54">
        <v>890</v>
      </c>
      <c r="J136" s="56">
        <v>8</v>
      </c>
      <c r="K136" s="50">
        <f>L136*J136/8</f>
        <v>43.4</v>
      </c>
      <c r="L136" s="50">
        <v>43.4</v>
      </c>
      <c r="M136" s="23" t="s">
        <v>92</v>
      </c>
      <c r="N136" s="50">
        <v>4.7800000000000002E-4</v>
      </c>
      <c r="O136" s="56">
        <v>20</v>
      </c>
      <c r="P136" s="3">
        <v>134</v>
      </c>
      <c r="Q136" s="3">
        <v>0.33</v>
      </c>
      <c r="R136" s="3">
        <v>44.5</v>
      </c>
      <c r="S136" s="3">
        <v>8</v>
      </c>
      <c r="T136" s="3">
        <v>20</v>
      </c>
      <c r="U136" s="5">
        <v>13.007824374793943</v>
      </c>
      <c r="V136" s="41">
        <v>1.9228608243853782</v>
      </c>
      <c r="W136" s="5">
        <v>6.3717138716483142</v>
      </c>
      <c r="X136" s="5">
        <v>0.95396984604614232</v>
      </c>
      <c r="Y136" s="44">
        <f t="shared" si="7"/>
        <v>112.33262296507709</v>
      </c>
      <c r="Z136" s="4">
        <f t="shared" si="8"/>
        <v>226.42225107558835</v>
      </c>
    </row>
    <row r="137" spans="1:26" x14ac:dyDescent="0.25">
      <c r="A137" s="63"/>
      <c r="B137" s="32" t="s">
        <v>97</v>
      </c>
      <c r="C137" s="45" t="s">
        <v>44</v>
      </c>
      <c r="D137" s="32" t="s">
        <v>89</v>
      </c>
      <c r="E137" s="32" t="s">
        <v>9</v>
      </c>
      <c r="F137" s="32" t="s">
        <v>10</v>
      </c>
      <c r="G137" s="34" t="s">
        <v>18</v>
      </c>
      <c r="H137" s="53">
        <v>2.5000000000000001E-2</v>
      </c>
      <c r="I137" s="56">
        <v>445</v>
      </c>
      <c r="J137" s="54">
        <v>1</v>
      </c>
      <c r="K137" s="49">
        <v>6.39</v>
      </c>
      <c r="L137" s="49">
        <v>19.96</v>
      </c>
      <c r="M137" s="23" t="s">
        <v>92</v>
      </c>
      <c r="N137" s="49">
        <v>4.7800000000000002E-4</v>
      </c>
      <c r="O137" s="54">
        <v>10</v>
      </c>
      <c r="P137" s="3">
        <v>135</v>
      </c>
      <c r="Q137" s="3">
        <v>2.5000000000000001E-2</v>
      </c>
      <c r="R137" s="3">
        <v>44.5</v>
      </c>
      <c r="S137" s="3">
        <v>1</v>
      </c>
      <c r="T137" s="3">
        <v>10</v>
      </c>
      <c r="U137" s="5">
        <v>0.53152552307665657</v>
      </c>
      <c r="V137" s="41">
        <v>0.19810630132189697</v>
      </c>
      <c r="W137" s="5">
        <v>0.15991777838109641</v>
      </c>
      <c r="X137" s="5">
        <v>6.2167208273158046E-2</v>
      </c>
      <c r="Y137" s="44">
        <f t="shared" si="7"/>
        <v>1090.3237229644103</v>
      </c>
      <c r="Z137" s="4">
        <f t="shared" si="8"/>
        <v>3474.500560663947</v>
      </c>
    </row>
    <row r="138" spans="1:26" x14ac:dyDescent="0.25">
      <c r="A138" s="63"/>
      <c r="B138" s="32" t="s">
        <v>98</v>
      </c>
      <c r="C138" s="32" t="s">
        <v>44</v>
      </c>
      <c r="D138" s="32" t="s">
        <v>90</v>
      </c>
      <c r="E138" s="32" t="s">
        <v>8</v>
      </c>
      <c r="F138" s="32" t="s">
        <v>10</v>
      </c>
      <c r="G138" s="34" t="s">
        <v>1</v>
      </c>
      <c r="H138" s="55">
        <v>0.33</v>
      </c>
      <c r="I138" s="56">
        <v>890</v>
      </c>
      <c r="J138" s="56">
        <v>8</v>
      </c>
      <c r="K138" s="50">
        <f>L138*J138/8</f>
        <v>43.4</v>
      </c>
      <c r="L138" s="50">
        <v>43.4</v>
      </c>
      <c r="M138" s="23" t="s">
        <v>92</v>
      </c>
      <c r="N138" s="50">
        <v>4.7800000000000002E-4</v>
      </c>
      <c r="O138" s="56">
        <v>10</v>
      </c>
      <c r="P138" s="3">
        <v>136</v>
      </c>
      <c r="Q138" s="3">
        <v>0.33</v>
      </c>
      <c r="R138" s="3">
        <v>89</v>
      </c>
      <c r="S138" s="3">
        <v>8</v>
      </c>
      <c r="T138" s="3">
        <v>10</v>
      </c>
      <c r="U138" s="5">
        <v>17.423450598139858</v>
      </c>
      <c r="V138" s="41">
        <v>2.5855109610737719</v>
      </c>
      <c r="W138" s="5">
        <v>10.705147875908883</v>
      </c>
      <c r="X138" s="5">
        <v>1.6046756119798331</v>
      </c>
      <c r="Y138" s="44">
        <f t="shared" si="7"/>
        <v>83.542480868189571</v>
      </c>
      <c r="Z138" s="4">
        <f t="shared" si="8"/>
        <v>134.60664472460033</v>
      </c>
    </row>
    <row r="139" spans="1:26" x14ac:dyDescent="0.25">
      <c r="A139" s="63"/>
      <c r="B139" s="32" t="s">
        <v>100</v>
      </c>
      <c r="C139" s="45" t="s">
        <v>44</v>
      </c>
      <c r="D139" s="32" t="s">
        <v>89</v>
      </c>
      <c r="E139" s="32" t="s">
        <v>9</v>
      </c>
      <c r="F139" s="32" t="s">
        <v>10</v>
      </c>
      <c r="G139" s="34" t="s">
        <v>18</v>
      </c>
      <c r="H139" s="53">
        <v>2.5000000000000001E-2</v>
      </c>
      <c r="I139" s="56">
        <v>445</v>
      </c>
      <c r="J139" s="54">
        <v>1</v>
      </c>
      <c r="K139" s="49">
        <v>6.39</v>
      </c>
      <c r="L139" s="49">
        <v>19.96</v>
      </c>
      <c r="M139" s="23" t="s">
        <v>92</v>
      </c>
      <c r="N139" s="49">
        <v>4.7800000000000002E-4</v>
      </c>
      <c r="O139" s="54">
        <v>5</v>
      </c>
      <c r="P139" s="3">
        <v>137</v>
      </c>
      <c r="Q139" s="3">
        <v>2.5000000000000001E-2</v>
      </c>
      <c r="R139" s="3">
        <v>89</v>
      </c>
      <c r="S139" s="3">
        <v>1</v>
      </c>
      <c r="T139" s="3">
        <v>5</v>
      </c>
      <c r="U139" s="5">
        <v>0.57158413455356671</v>
      </c>
      <c r="V139" s="41">
        <v>0.21402734917120919</v>
      </c>
      <c r="W139" s="5">
        <v>0.19994873891382059</v>
      </c>
      <c r="X139" s="5">
        <v>7.8060204618906809E-2</v>
      </c>
      <c r="Y139" s="44">
        <f t="shared" si="7"/>
        <v>1009.2168166191359</v>
      </c>
      <c r="Z139" s="4">
        <f t="shared" si="8"/>
        <v>2767.0949756604027</v>
      </c>
    </row>
    <row r="140" spans="1:26" x14ac:dyDescent="0.25">
      <c r="A140" s="39"/>
      <c r="B140" s="32" t="s">
        <v>99</v>
      </c>
      <c r="C140" s="32" t="s">
        <v>44</v>
      </c>
      <c r="D140" s="32" t="s">
        <v>90</v>
      </c>
      <c r="E140" s="32" t="s">
        <v>8</v>
      </c>
      <c r="F140" s="32" t="s">
        <v>10</v>
      </c>
      <c r="G140" s="34" t="s">
        <v>1</v>
      </c>
      <c r="H140" s="55">
        <v>0.33</v>
      </c>
      <c r="I140" s="56">
        <v>890</v>
      </c>
      <c r="J140" s="56">
        <v>8</v>
      </c>
      <c r="K140" s="50">
        <f>L140*J140/8</f>
        <v>43.4</v>
      </c>
      <c r="L140" s="50">
        <v>43.4</v>
      </c>
      <c r="M140" s="23" t="s">
        <v>92</v>
      </c>
      <c r="N140" s="50">
        <v>4.7800000000000002E-4</v>
      </c>
      <c r="O140" s="56">
        <v>5</v>
      </c>
      <c r="P140" s="3">
        <v>138</v>
      </c>
      <c r="Q140" s="3">
        <v>0.33</v>
      </c>
      <c r="R140" s="3">
        <v>178</v>
      </c>
      <c r="S140" s="3">
        <v>8</v>
      </c>
      <c r="T140" s="3">
        <v>5</v>
      </c>
      <c r="U140" s="5">
        <v>26.418036523922289</v>
      </c>
      <c r="V140" s="41">
        <v>3.934414897763308</v>
      </c>
      <c r="W140" s="5">
        <v>19.532758910218767</v>
      </c>
      <c r="X140" s="5">
        <v>2.9295796473100602</v>
      </c>
      <c r="Y140" s="44">
        <f t="shared" si="7"/>
        <v>54.90015812079065</v>
      </c>
      <c r="Z140" s="4">
        <f t="shared" si="8"/>
        <v>73.730714301736498</v>
      </c>
    </row>
    <row r="141" spans="1:26" x14ac:dyDescent="0.25">
      <c r="A141" s="39"/>
      <c r="B141" s="32" t="s">
        <v>77</v>
      </c>
      <c r="C141" s="45" t="s">
        <v>44</v>
      </c>
      <c r="D141" s="32" t="s">
        <v>89</v>
      </c>
      <c r="E141" s="32" t="s">
        <v>9</v>
      </c>
      <c r="F141" s="32" t="s">
        <v>11</v>
      </c>
      <c r="G141" s="34" t="s">
        <v>18</v>
      </c>
      <c r="H141" s="53">
        <v>2.5000000000000001E-2</v>
      </c>
      <c r="I141" s="56">
        <v>445</v>
      </c>
      <c r="J141" s="54">
        <v>1</v>
      </c>
      <c r="K141" s="49">
        <v>6.39</v>
      </c>
      <c r="L141" s="49">
        <v>19.96</v>
      </c>
      <c r="M141" s="23" t="s">
        <v>92</v>
      </c>
      <c r="N141" s="49">
        <v>4.7800000000000002E-4</v>
      </c>
      <c r="O141" s="54">
        <v>1</v>
      </c>
      <c r="P141" s="3">
        <v>139</v>
      </c>
      <c r="Q141" s="3">
        <v>2.5000000000000001E-2</v>
      </c>
      <c r="R141" s="3">
        <v>445</v>
      </c>
      <c r="S141" s="3">
        <v>1</v>
      </c>
      <c r="T141" s="3">
        <v>1</v>
      </c>
      <c r="U141" s="5">
        <v>0.90095693101148233</v>
      </c>
      <c r="V141" s="41">
        <v>0.34601872526607491</v>
      </c>
      <c r="W141" s="5">
        <v>0.52968445430374922</v>
      </c>
      <c r="X141" s="5">
        <v>0.20969950003364471</v>
      </c>
      <c r="Y141" s="44">
        <f t="shared" si="7"/>
        <v>624.24367303793872</v>
      </c>
      <c r="Z141" s="4">
        <f t="shared" si="8"/>
        <v>1030.0453742872273</v>
      </c>
    </row>
    <row r="142" spans="1:26" ht="15.75" thickBot="1" x14ac:dyDescent="0.3">
      <c r="A142" s="35"/>
      <c r="B142" s="32" t="s">
        <v>78</v>
      </c>
      <c r="C142" s="45" t="s">
        <v>44</v>
      </c>
      <c r="D142" s="32" t="s">
        <v>90</v>
      </c>
      <c r="E142" s="32" t="s">
        <v>8</v>
      </c>
      <c r="F142" s="32" t="s">
        <v>11</v>
      </c>
      <c r="G142" s="34" t="s">
        <v>1</v>
      </c>
      <c r="H142" s="53">
        <v>0.33</v>
      </c>
      <c r="I142" s="56">
        <v>890</v>
      </c>
      <c r="J142" s="54">
        <v>8</v>
      </c>
      <c r="K142" s="49">
        <f t="shared" ref="K142:K150" si="9">L142*J142/8</f>
        <v>43.4</v>
      </c>
      <c r="L142" s="49">
        <v>43.4</v>
      </c>
      <c r="M142" s="23" t="s">
        <v>92</v>
      </c>
      <c r="N142" s="49">
        <v>4.7800000000000002E-4</v>
      </c>
      <c r="O142" s="54">
        <v>1</v>
      </c>
      <c r="P142" s="3">
        <v>140</v>
      </c>
      <c r="Q142" s="3">
        <v>0.33</v>
      </c>
      <c r="R142" s="3">
        <v>890</v>
      </c>
      <c r="S142" s="3">
        <v>8</v>
      </c>
      <c r="T142" s="3">
        <v>1</v>
      </c>
      <c r="U142" s="5">
        <v>106.6956282546416</v>
      </c>
      <c r="V142" s="41">
        <v>15.867791023965498</v>
      </c>
      <c r="W142" s="5">
        <v>98.35837808329552</v>
      </c>
      <c r="X142" s="5">
        <v>14.669556048814067</v>
      </c>
      <c r="Y142" s="44">
        <f t="shared" si="7"/>
        <v>13.612480758901482</v>
      </c>
      <c r="Z142" s="4">
        <f t="shared" si="8"/>
        <v>14.724371976987136</v>
      </c>
    </row>
    <row r="143" spans="1:26" x14ac:dyDescent="0.25">
      <c r="A143" s="47" t="s">
        <v>45</v>
      </c>
      <c r="B143" s="12" t="s">
        <v>101</v>
      </c>
      <c r="C143" s="15" t="s">
        <v>46</v>
      </c>
      <c r="D143" s="12" t="s">
        <v>13</v>
      </c>
      <c r="E143" s="12" t="s">
        <v>9</v>
      </c>
      <c r="F143" s="12" t="s">
        <v>10</v>
      </c>
      <c r="G143" s="13" t="s">
        <v>20</v>
      </c>
      <c r="H143" s="53">
        <v>1</v>
      </c>
      <c r="I143" s="54">
        <v>445</v>
      </c>
      <c r="J143" s="54">
        <v>2</v>
      </c>
      <c r="K143" s="49">
        <f t="shared" si="9"/>
        <v>0.05</v>
      </c>
      <c r="L143" s="51">
        <v>0.2</v>
      </c>
      <c r="M143" s="23" t="s">
        <v>63</v>
      </c>
      <c r="N143" s="49">
        <v>4.7800000000000002E-4</v>
      </c>
      <c r="O143" s="54">
        <v>20</v>
      </c>
      <c r="P143" s="3">
        <v>141</v>
      </c>
      <c r="Q143" s="3">
        <v>1</v>
      </c>
      <c r="R143" s="3">
        <v>22.25</v>
      </c>
      <c r="S143" s="3">
        <v>2</v>
      </c>
      <c r="T143" s="3">
        <v>20</v>
      </c>
      <c r="U143" s="5">
        <v>1.6173744907696068</v>
      </c>
      <c r="V143" s="41">
        <v>0.50436692338833966</v>
      </c>
      <c r="W143" s="5">
        <v>1.6098839315002493</v>
      </c>
      <c r="X143" s="5">
        <v>0.50215197884292473</v>
      </c>
      <c r="Y143" s="44">
        <f t="shared" si="7"/>
        <v>428.25964587231624</v>
      </c>
      <c r="Z143" s="4">
        <f t="shared" si="8"/>
        <v>430.14865837572597</v>
      </c>
    </row>
    <row r="144" spans="1:26" x14ac:dyDescent="0.25">
      <c r="A144" s="39"/>
      <c r="B144" s="32" t="s">
        <v>102</v>
      </c>
      <c r="C144" s="45" t="s">
        <v>46</v>
      </c>
      <c r="D144" s="32" t="s">
        <v>14</v>
      </c>
      <c r="E144" s="32" t="s">
        <v>8</v>
      </c>
      <c r="F144" s="32" t="s">
        <v>10</v>
      </c>
      <c r="G144" s="34" t="s">
        <v>20</v>
      </c>
      <c r="H144" s="53">
        <v>1</v>
      </c>
      <c r="I144" s="54">
        <v>890</v>
      </c>
      <c r="J144" s="54">
        <v>8</v>
      </c>
      <c r="K144" s="49">
        <f t="shared" si="9"/>
        <v>4.13</v>
      </c>
      <c r="L144" s="49">
        <v>4.13</v>
      </c>
      <c r="M144" s="23" t="s">
        <v>65</v>
      </c>
      <c r="N144" s="49">
        <v>4.7800000000000002E-4</v>
      </c>
      <c r="O144" s="54">
        <v>20</v>
      </c>
      <c r="P144" s="3">
        <v>142</v>
      </c>
      <c r="Q144" s="3">
        <v>1</v>
      </c>
      <c r="R144" s="3">
        <v>44.5</v>
      </c>
      <c r="S144" s="3">
        <v>8</v>
      </c>
      <c r="T144" s="3">
        <v>20</v>
      </c>
      <c r="U144" s="5">
        <v>13.901456849591549</v>
      </c>
      <c r="V144" s="41">
        <v>2.0843615662046342</v>
      </c>
      <c r="W144" s="5">
        <v>13.262937237438152</v>
      </c>
      <c r="X144" s="5">
        <v>1.9911490352759316</v>
      </c>
      <c r="Y144" s="44">
        <f t="shared" si="7"/>
        <v>103.62885379493416</v>
      </c>
      <c r="Z144" s="4">
        <f t="shared" si="8"/>
        <v>108.48007666591714</v>
      </c>
    </row>
    <row r="145" spans="1:32" x14ac:dyDescent="0.25">
      <c r="A145" s="39"/>
      <c r="B145" s="32" t="s">
        <v>97</v>
      </c>
      <c r="C145" s="45" t="s">
        <v>46</v>
      </c>
      <c r="D145" s="32" t="s">
        <v>13</v>
      </c>
      <c r="E145" s="32" t="s">
        <v>9</v>
      </c>
      <c r="F145" s="32" t="s">
        <v>10</v>
      </c>
      <c r="G145" s="34" t="s">
        <v>20</v>
      </c>
      <c r="H145" s="53">
        <v>1</v>
      </c>
      <c r="I145" s="56">
        <v>445</v>
      </c>
      <c r="J145" s="54">
        <v>2</v>
      </c>
      <c r="K145" s="49">
        <f t="shared" si="9"/>
        <v>0.05</v>
      </c>
      <c r="L145" s="51">
        <v>0.2</v>
      </c>
      <c r="M145" s="23" t="s">
        <v>63</v>
      </c>
      <c r="N145" s="49">
        <v>4.7800000000000002E-4</v>
      </c>
      <c r="O145" s="54">
        <v>10</v>
      </c>
      <c r="P145" s="3">
        <v>143</v>
      </c>
      <c r="Q145" s="3">
        <v>1</v>
      </c>
      <c r="R145" s="3">
        <v>44.5</v>
      </c>
      <c r="S145" s="3">
        <v>2</v>
      </c>
      <c r="T145" s="3">
        <v>10</v>
      </c>
      <c r="U145" s="5">
        <v>3.2368335645652802</v>
      </c>
      <c r="V145" s="41">
        <v>1.0076306594260893</v>
      </c>
      <c r="W145" s="5">
        <v>3.2292871473326947</v>
      </c>
      <c r="X145" s="5">
        <v>1.0054072348546219</v>
      </c>
      <c r="Y145" s="44">
        <f t="shared" si="7"/>
        <v>214.3642593438214</v>
      </c>
      <c r="Z145" s="4">
        <f t="shared" si="8"/>
        <v>214.83831875472109</v>
      </c>
    </row>
    <row r="146" spans="1:32" x14ac:dyDescent="0.25">
      <c r="A146" s="39"/>
      <c r="B146" s="32" t="s">
        <v>98</v>
      </c>
      <c r="C146" s="45" t="s">
        <v>46</v>
      </c>
      <c r="D146" s="32" t="s">
        <v>14</v>
      </c>
      <c r="E146" s="32" t="s">
        <v>8</v>
      </c>
      <c r="F146" s="32" t="s">
        <v>10</v>
      </c>
      <c r="G146" s="34" t="s">
        <v>20</v>
      </c>
      <c r="H146" s="53">
        <v>1</v>
      </c>
      <c r="I146" s="56">
        <v>890</v>
      </c>
      <c r="J146" s="54">
        <v>8</v>
      </c>
      <c r="K146" s="49">
        <f t="shared" si="9"/>
        <v>4.13</v>
      </c>
      <c r="L146" s="49">
        <v>4.13</v>
      </c>
      <c r="M146" s="23" t="s">
        <v>65</v>
      </c>
      <c r="N146" s="49">
        <v>4.7800000000000002E-4</v>
      </c>
      <c r="O146" s="54">
        <v>10</v>
      </c>
      <c r="P146" s="3">
        <v>144</v>
      </c>
      <c r="Q146" s="3">
        <v>1</v>
      </c>
      <c r="R146" s="3">
        <v>89</v>
      </c>
      <c r="S146" s="3">
        <v>8</v>
      </c>
      <c r="T146" s="3">
        <v>10</v>
      </c>
      <c r="U146" s="5">
        <v>27.487464841728372</v>
      </c>
      <c r="V146" s="41">
        <v>4.1212608805865507</v>
      </c>
      <c r="W146" s="5">
        <v>26.824667107964562</v>
      </c>
      <c r="X146" s="5">
        <v>4.0245879135608931</v>
      </c>
      <c r="Y146" s="44">
        <f t="shared" si="7"/>
        <v>52.411144612922008</v>
      </c>
      <c r="Z146" s="4">
        <f t="shared" si="8"/>
        <v>53.670091109747069</v>
      </c>
    </row>
    <row r="147" spans="1:32" x14ac:dyDescent="0.25">
      <c r="A147" s="39"/>
      <c r="B147" s="32" t="s">
        <v>100</v>
      </c>
      <c r="C147" s="45" t="s">
        <v>46</v>
      </c>
      <c r="D147" s="32" t="s">
        <v>13</v>
      </c>
      <c r="E147" s="32" t="s">
        <v>9</v>
      </c>
      <c r="F147" s="32" t="s">
        <v>10</v>
      </c>
      <c r="G147" s="34" t="s">
        <v>20</v>
      </c>
      <c r="H147" s="53">
        <v>1</v>
      </c>
      <c r="I147" s="56">
        <v>445</v>
      </c>
      <c r="J147" s="54">
        <v>2</v>
      </c>
      <c r="K147" s="49">
        <f t="shared" si="9"/>
        <v>0.05</v>
      </c>
      <c r="L147" s="51">
        <v>0.2</v>
      </c>
      <c r="M147" s="23" t="s">
        <v>63</v>
      </c>
      <c r="N147" s="49">
        <v>4.7800000000000002E-4</v>
      </c>
      <c r="O147" s="54">
        <v>5</v>
      </c>
      <c r="P147" s="3">
        <v>145</v>
      </c>
      <c r="Q147" s="3">
        <v>1</v>
      </c>
      <c r="R147" s="3">
        <v>89</v>
      </c>
      <c r="S147" s="3">
        <v>2</v>
      </c>
      <c r="T147" s="3">
        <v>5</v>
      </c>
      <c r="U147" s="5">
        <v>6.511624004761746</v>
      </c>
      <c r="V147" s="41">
        <v>2.0196080991584684</v>
      </c>
      <c r="W147" s="5">
        <v>6.503965482928165</v>
      </c>
      <c r="X147" s="5">
        <v>2.01736797057454</v>
      </c>
      <c r="Y147" s="44">
        <f t="shared" si="7"/>
        <v>106.95144275268208</v>
      </c>
      <c r="Z147" s="4">
        <f t="shared" si="8"/>
        <v>107.07020392441538</v>
      </c>
    </row>
    <row r="148" spans="1:32" x14ac:dyDescent="0.25">
      <c r="A148" s="32"/>
      <c r="B148" s="32" t="s">
        <v>99</v>
      </c>
      <c r="C148" s="45" t="s">
        <v>46</v>
      </c>
      <c r="D148" s="32" t="s">
        <v>14</v>
      </c>
      <c r="E148" s="32" t="s">
        <v>8</v>
      </c>
      <c r="F148" s="32" t="s">
        <v>10</v>
      </c>
      <c r="G148" s="34" t="s">
        <v>20</v>
      </c>
      <c r="H148" s="53">
        <v>1</v>
      </c>
      <c r="I148" s="56">
        <v>890</v>
      </c>
      <c r="J148" s="54">
        <v>8</v>
      </c>
      <c r="K148" s="49">
        <f t="shared" si="9"/>
        <v>4.13</v>
      </c>
      <c r="L148" s="49">
        <v>4.13</v>
      </c>
      <c r="M148" s="23" t="s">
        <v>65</v>
      </c>
      <c r="N148" s="49">
        <v>4.7800000000000002E-4</v>
      </c>
      <c r="O148" s="54">
        <v>5</v>
      </c>
      <c r="P148" s="3">
        <v>146</v>
      </c>
      <c r="Q148" s="3">
        <v>1</v>
      </c>
      <c r="R148" s="3">
        <v>178</v>
      </c>
      <c r="S148" s="3">
        <v>8</v>
      </c>
      <c r="T148" s="3">
        <v>5</v>
      </c>
      <c r="U148" s="5">
        <v>56.21638036400693</v>
      </c>
      <c r="V148" s="41">
        <v>8.4125941256636096</v>
      </c>
      <c r="W148" s="5">
        <v>55.502788579595276</v>
      </c>
      <c r="X148" s="5">
        <v>8.3089483406561015</v>
      </c>
      <c r="Y148" s="44">
        <f t="shared" si="7"/>
        <v>25.675789985049505</v>
      </c>
      <c r="Z148" s="4">
        <f t="shared" si="8"/>
        <v>25.996069676243039</v>
      </c>
    </row>
    <row r="149" spans="1:32" x14ac:dyDescent="0.25">
      <c r="A149" s="32"/>
      <c r="B149" s="32" t="s">
        <v>77</v>
      </c>
      <c r="C149" s="45" t="s">
        <v>46</v>
      </c>
      <c r="D149" s="32" t="s">
        <v>13</v>
      </c>
      <c r="E149" s="32" t="s">
        <v>9</v>
      </c>
      <c r="F149" s="32" t="s">
        <v>11</v>
      </c>
      <c r="G149" s="34" t="s">
        <v>20</v>
      </c>
      <c r="H149" s="53">
        <v>1</v>
      </c>
      <c r="I149" s="56">
        <v>445</v>
      </c>
      <c r="J149" s="54">
        <v>2</v>
      </c>
      <c r="K149" s="49">
        <f t="shared" si="9"/>
        <v>0.05</v>
      </c>
      <c r="L149" s="51">
        <v>0.2</v>
      </c>
      <c r="M149" s="23" t="s">
        <v>63</v>
      </c>
      <c r="N149" s="49">
        <v>4.7800000000000002E-4</v>
      </c>
      <c r="O149" s="54">
        <v>1</v>
      </c>
      <c r="P149" s="3">
        <v>147</v>
      </c>
      <c r="Q149" s="3">
        <v>1</v>
      </c>
      <c r="R149" s="3">
        <v>445</v>
      </c>
      <c r="S149" s="3">
        <v>2</v>
      </c>
      <c r="T149" s="3">
        <v>1</v>
      </c>
      <c r="U149" s="5">
        <v>34.393839910633282</v>
      </c>
      <c r="V149" s="41">
        <v>10.364002217479836</v>
      </c>
      <c r="W149" s="5">
        <v>34.385284773440581</v>
      </c>
      <c r="X149" s="5">
        <v>10.361639573914394</v>
      </c>
      <c r="Y149" s="44">
        <f t="shared" si="7"/>
        <v>20.841369527661456</v>
      </c>
      <c r="Z149" s="4">
        <f t="shared" si="8"/>
        <v>20.846121741561415</v>
      </c>
    </row>
    <row r="150" spans="1:32" ht="15.75" thickBot="1" x14ac:dyDescent="0.3">
      <c r="A150" s="35"/>
      <c r="B150" s="11" t="s">
        <v>78</v>
      </c>
      <c r="C150" s="11" t="s">
        <v>46</v>
      </c>
      <c r="D150" s="11" t="s">
        <v>14</v>
      </c>
      <c r="E150" s="11" t="s">
        <v>8</v>
      </c>
      <c r="F150" s="11" t="s">
        <v>11</v>
      </c>
      <c r="G150" s="14" t="s">
        <v>20</v>
      </c>
      <c r="H150" s="55">
        <v>1</v>
      </c>
      <c r="I150" s="56">
        <v>890</v>
      </c>
      <c r="J150" s="56">
        <v>8</v>
      </c>
      <c r="K150" s="50">
        <f t="shared" si="9"/>
        <v>4.13</v>
      </c>
      <c r="L150" s="50">
        <v>4.13</v>
      </c>
      <c r="M150" s="52" t="s">
        <v>65</v>
      </c>
      <c r="N150" s="50">
        <v>4.7800000000000002E-4</v>
      </c>
      <c r="O150" s="56">
        <v>1</v>
      </c>
      <c r="P150" s="3">
        <v>148</v>
      </c>
      <c r="Q150" s="3">
        <v>1</v>
      </c>
      <c r="R150" s="3">
        <v>890</v>
      </c>
      <c r="S150" s="3">
        <v>8</v>
      </c>
      <c r="T150" s="3">
        <v>1</v>
      </c>
      <c r="U150" s="5">
        <v>372.61485325544663</v>
      </c>
      <c r="V150" s="41">
        <v>52.742278333584821</v>
      </c>
      <c r="W150" s="5">
        <v>371.41196760663178</v>
      </c>
      <c r="X150" s="5">
        <v>52.587958858509602</v>
      </c>
      <c r="Y150" s="44">
        <f t="shared" si="7"/>
        <v>4.095386221919374</v>
      </c>
      <c r="Z150" s="4">
        <f t="shared" si="8"/>
        <v>4.1074041413388613</v>
      </c>
    </row>
    <row r="151" spans="1:32" ht="45" x14ac:dyDescent="0.25">
      <c r="A151" s="47" t="s">
        <v>50</v>
      </c>
      <c r="B151" s="12" t="s">
        <v>101</v>
      </c>
      <c r="C151" s="12" t="s">
        <v>79</v>
      </c>
      <c r="D151" s="12" t="s">
        <v>89</v>
      </c>
      <c r="E151" s="12" t="s">
        <v>9</v>
      </c>
      <c r="F151" s="12" t="s">
        <v>10</v>
      </c>
      <c r="G151" s="13" t="s">
        <v>52</v>
      </c>
      <c r="H151" s="55">
        <v>0.6</v>
      </c>
      <c r="I151" s="54">
        <v>445</v>
      </c>
      <c r="J151" s="56">
        <v>6</v>
      </c>
      <c r="K151" s="50">
        <v>0.50700000000000001</v>
      </c>
      <c r="L151" s="50">
        <f t="shared" ref="L151:L182" si="10">K151*12/J151</f>
        <v>1.014</v>
      </c>
      <c r="M151" s="52" t="s">
        <v>80</v>
      </c>
      <c r="N151" s="50">
        <v>4.7800000000000002E-4</v>
      </c>
      <c r="O151" s="56">
        <v>20</v>
      </c>
      <c r="P151" s="3">
        <v>149</v>
      </c>
      <c r="Q151" s="3">
        <v>0.6</v>
      </c>
      <c r="R151" s="3">
        <v>22.25</v>
      </c>
      <c r="S151" s="3">
        <v>6</v>
      </c>
      <c r="T151" s="3">
        <v>20</v>
      </c>
      <c r="U151" s="5">
        <v>3.0478512770711346</v>
      </c>
      <c r="V151" s="41">
        <v>0.54013618688970322</v>
      </c>
      <c r="W151" s="5">
        <v>2.9336476083972114</v>
      </c>
      <c r="X151" s="5">
        <v>0.5205099309990906</v>
      </c>
      <c r="Y151" s="44">
        <f t="shared" si="7"/>
        <v>399.89914625754852</v>
      </c>
      <c r="Z151" s="4">
        <f t="shared" si="8"/>
        <v>414.97767311643742</v>
      </c>
    </row>
    <row r="152" spans="1:32" x14ac:dyDescent="0.25">
      <c r="A152" s="39"/>
      <c r="B152" s="32" t="s">
        <v>102</v>
      </c>
      <c r="C152" s="32" t="s">
        <v>79</v>
      </c>
      <c r="D152" s="32" t="s">
        <v>19</v>
      </c>
      <c r="E152" s="32" t="s">
        <v>8</v>
      </c>
      <c r="F152" s="32" t="s">
        <v>10</v>
      </c>
      <c r="G152" s="34" t="s">
        <v>19</v>
      </c>
      <c r="H152" s="55">
        <v>0.75</v>
      </c>
      <c r="I152" s="54">
        <v>890</v>
      </c>
      <c r="J152" s="56">
        <v>12</v>
      </c>
      <c r="K152" s="50">
        <v>0.60799999999999998</v>
      </c>
      <c r="L152" s="50">
        <f t="shared" si="10"/>
        <v>0.60799999999999998</v>
      </c>
      <c r="M152" s="52" t="s">
        <v>81</v>
      </c>
      <c r="N152" s="50">
        <v>4.7800000000000002E-4</v>
      </c>
      <c r="O152" s="56">
        <v>20</v>
      </c>
      <c r="P152" s="3">
        <v>150</v>
      </c>
      <c r="Q152" s="3">
        <v>0.75</v>
      </c>
      <c r="R152" s="3">
        <v>44.5</v>
      </c>
      <c r="S152" s="3">
        <v>12</v>
      </c>
      <c r="T152" s="3">
        <v>20</v>
      </c>
      <c r="U152" s="5">
        <v>14.852599013794562</v>
      </c>
      <c r="V152" s="41">
        <v>1.6520179609448076</v>
      </c>
      <c r="W152" s="5">
        <v>14.712200497278941</v>
      </c>
      <c r="X152" s="5">
        <v>1.6367574157638329</v>
      </c>
      <c r="Y152" s="44">
        <f t="shared" si="7"/>
        <v>130.74918379002804</v>
      </c>
      <c r="Z152" s="4">
        <f t="shared" si="8"/>
        <v>131.96824277053807</v>
      </c>
    </row>
    <row r="153" spans="1:32" ht="45" x14ac:dyDescent="0.25">
      <c r="A153" s="39"/>
      <c r="B153" s="32" t="s">
        <v>97</v>
      </c>
      <c r="C153" s="32" t="s">
        <v>79</v>
      </c>
      <c r="D153" s="32" t="s">
        <v>89</v>
      </c>
      <c r="E153" s="32" t="s">
        <v>9</v>
      </c>
      <c r="F153" s="32" t="s">
        <v>10</v>
      </c>
      <c r="G153" s="34" t="s">
        <v>52</v>
      </c>
      <c r="H153" s="55">
        <v>0.6</v>
      </c>
      <c r="I153" s="56">
        <v>445</v>
      </c>
      <c r="J153" s="56">
        <v>6</v>
      </c>
      <c r="K153" s="50">
        <v>0.50700000000000001</v>
      </c>
      <c r="L153" s="50">
        <f t="shared" si="10"/>
        <v>1.014</v>
      </c>
      <c r="M153" s="52" t="s">
        <v>80</v>
      </c>
      <c r="N153" s="50">
        <v>4.7800000000000002E-4</v>
      </c>
      <c r="O153" s="56">
        <v>10</v>
      </c>
      <c r="P153" s="3">
        <v>151</v>
      </c>
      <c r="Q153" s="3">
        <v>0.6</v>
      </c>
      <c r="R153" s="3">
        <v>44.5</v>
      </c>
      <c r="S153" s="3">
        <v>6</v>
      </c>
      <c r="T153" s="3">
        <v>10</v>
      </c>
      <c r="U153" s="29">
        <v>5.9737766802918433</v>
      </c>
      <c r="V153" s="42">
        <v>1.0587485297366914</v>
      </c>
      <c r="W153" s="29">
        <v>5.8584771327098686</v>
      </c>
      <c r="X153" s="29">
        <v>1.0389516084188826</v>
      </c>
      <c r="Y153" s="42">
        <f t="shared" si="7"/>
        <v>204.01445096100275</v>
      </c>
      <c r="Z153" s="4">
        <f t="shared" si="8"/>
        <v>207.90188710397908</v>
      </c>
      <c r="AC153" s="65"/>
      <c r="AD153" s="65"/>
    </row>
    <row r="154" spans="1:32" x14ac:dyDescent="0.25">
      <c r="A154" s="39"/>
      <c r="B154" s="32" t="s">
        <v>98</v>
      </c>
      <c r="C154" s="32" t="s">
        <v>79</v>
      </c>
      <c r="D154" s="32" t="s">
        <v>19</v>
      </c>
      <c r="E154" s="32" t="s">
        <v>8</v>
      </c>
      <c r="F154" s="32" t="s">
        <v>10</v>
      </c>
      <c r="G154" s="34" t="s">
        <v>19</v>
      </c>
      <c r="H154" s="55">
        <v>0.75</v>
      </c>
      <c r="I154" s="56">
        <v>890</v>
      </c>
      <c r="J154" s="56">
        <v>12</v>
      </c>
      <c r="K154" s="50">
        <v>0.60799999999999998</v>
      </c>
      <c r="L154" s="50">
        <f t="shared" si="10"/>
        <v>0.60799999999999998</v>
      </c>
      <c r="M154" s="52" t="s">
        <v>81</v>
      </c>
      <c r="N154" s="50">
        <v>4.7800000000000002E-4</v>
      </c>
      <c r="O154" s="56">
        <v>10</v>
      </c>
      <c r="P154" s="3">
        <v>152</v>
      </c>
      <c r="Q154" s="3">
        <v>0.75</v>
      </c>
      <c r="R154" s="3">
        <v>89</v>
      </c>
      <c r="S154" s="3">
        <v>12</v>
      </c>
      <c r="T154" s="3">
        <v>10</v>
      </c>
      <c r="U154" s="29">
        <v>30.040057016340153</v>
      </c>
      <c r="V154" s="42">
        <v>3.3479483151261422</v>
      </c>
      <c r="W154" s="29">
        <v>29.894724337898008</v>
      </c>
      <c r="X154" s="29">
        <v>3.3320827282393268</v>
      </c>
      <c r="Y154" s="42">
        <f t="shared" si="7"/>
        <v>64.517125017762311</v>
      </c>
      <c r="Z154" s="4">
        <f t="shared" si="8"/>
        <v>64.824320887775329</v>
      </c>
      <c r="AC154" s="65"/>
      <c r="AD154" s="65"/>
      <c r="AF154" s="9"/>
    </row>
    <row r="155" spans="1:32" ht="45" x14ac:dyDescent="0.25">
      <c r="A155" s="39"/>
      <c r="B155" s="32" t="s">
        <v>100</v>
      </c>
      <c r="C155" s="32" t="s">
        <v>79</v>
      </c>
      <c r="D155" s="32" t="s">
        <v>89</v>
      </c>
      <c r="E155" s="32" t="s">
        <v>9</v>
      </c>
      <c r="F155" s="32" t="s">
        <v>10</v>
      </c>
      <c r="G155" s="34" t="s">
        <v>52</v>
      </c>
      <c r="H155" s="55">
        <v>0.6</v>
      </c>
      <c r="I155" s="56">
        <v>445</v>
      </c>
      <c r="J155" s="56">
        <v>6</v>
      </c>
      <c r="K155" s="50">
        <v>0.50700000000000001</v>
      </c>
      <c r="L155" s="50">
        <f t="shared" si="10"/>
        <v>1.014</v>
      </c>
      <c r="M155" s="52" t="s">
        <v>80</v>
      </c>
      <c r="N155" s="50">
        <v>4.7800000000000002E-4</v>
      </c>
      <c r="O155" s="56">
        <v>5</v>
      </c>
      <c r="P155" s="3">
        <v>153</v>
      </c>
      <c r="Q155" s="3">
        <v>0.6</v>
      </c>
      <c r="R155" s="3">
        <v>89</v>
      </c>
      <c r="S155" s="3">
        <v>6</v>
      </c>
      <c r="T155" s="3">
        <v>5</v>
      </c>
      <c r="U155" s="5">
        <v>11.909595872709136</v>
      </c>
      <c r="V155" s="41">
        <v>2.1090192631511826</v>
      </c>
      <c r="W155" s="5">
        <v>11.792080887017912</v>
      </c>
      <c r="X155" s="5">
        <v>2.0888810528916313</v>
      </c>
      <c r="Y155" s="44">
        <f t="shared" si="7"/>
        <v>102.41727222408792</v>
      </c>
      <c r="Z155" s="4">
        <f t="shared" si="8"/>
        <v>103.40464321843118</v>
      </c>
    </row>
    <row r="156" spans="1:32" x14ac:dyDescent="0.25">
      <c r="A156" s="39"/>
      <c r="B156" s="32" t="s">
        <v>99</v>
      </c>
      <c r="C156" s="32" t="s">
        <v>79</v>
      </c>
      <c r="D156" s="32" t="s">
        <v>19</v>
      </c>
      <c r="E156" s="32" t="s">
        <v>8</v>
      </c>
      <c r="F156" s="32" t="s">
        <v>10</v>
      </c>
      <c r="G156" s="34" t="s">
        <v>19</v>
      </c>
      <c r="H156" s="55">
        <v>0.75</v>
      </c>
      <c r="I156" s="56">
        <v>890</v>
      </c>
      <c r="J156" s="56">
        <v>12</v>
      </c>
      <c r="K156" s="50">
        <v>0.60799999999999998</v>
      </c>
      <c r="L156" s="50">
        <f t="shared" si="10"/>
        <v>0.60799999999999998</v>
      </c>
      <c r="M156" s="52" t="s">
        <v>81</v>
      </c>
      <c r="N156" s="50">
        <v>4.7800000000000002E-4</v>
      </c>
      <c r="O156" s="56">
        <v>5</v>
      </c>
      <c r="P156" s="3">
        <v>154</v>
      </c>
      <c r="Q156" s="3">
        <v>0.75</v>
      </c>
      <c r="R156" s="3">
        <v>178</v>
      </c>
      <c r="S156" s="3">
        <v>12</v>
      </c>
      <c r="T156" s="3">
        <v>5</v>
      </c>
      <c r="U156" s="5">
        <v>62.034307158812439</v>
      </c>
      <c r="V156" s="41">
        <v>6.9369594093899867</v>
      </c>
      <c r="W156" s="5">
        <v>61.878564111402966</v>
      </c>
      <c r="X156" s="5">
        <v>6.9198370195904442</v>
      </c>
      <c r="Y156" s="44">
        <f t="shared" si="7"/>
        <v>31.137561466428462</v>
      </c>
      <c r="Z156" s="4">
        <f t="shared" si="8"/>
        <v>31.214608001386733</v>
      </c>
    </row>
    <row r="157" spans="1:32" ht="45" x14ac:dyDescent="0.25">
      <c r="A157" s="39"/>
      <c r="B157" s="32" t="s">
        <v>77</v>
      </c>
      <c r="C157" s="32" t="s">
        <v>79</v>
      </c>
      <c r="D157" s="32" t="s">
        <v>89</v>
      </c>
      <c r="E157" s="32" t="s">
        <v>9</v>
      </c>
      <c r="F157" s="32" t="s">
        <v>11</v>
      </c>
      <c r="G157" s="34" t="s">
        <v>52</v>
      </c>
      <c r="H157" s="55">
        <v>0.6</v>
      </c>
      <c r="I157" s="56">
        <v>445</v>
      </c>
      <c r="J157" s="56">
        <v>6</v>
      </c>
      <c r="K157" s="50">
        <v>0.50700000000000001</v>
      </c>
      <c r="L157" s="50">
        <f t="shared" si="10"/>
        <v>1.014</v>
      </c>
      <c r="M157" s="52" t="s">
        <v>80</v>
      </c>
      <c r="N157" s="50">
        <v>4.7800000000000002E-4</v>
      </c>
      <c r="O157" s="56">
        <v>1</v>
      </c>
      <c r="P157" s="3">
        <v>155</v>
      </c>
      <c r="Q157" s="3">
        <v>0.6</v>
      </c>
      <c r="R157" s="3">
        <v>445</v>
      </c>
      <c r="S157" s="3">
        <v>6</v>
      </c>
      <c r="T157" s="3">
        <v>1</v>
      </c>
      <c r="U157" s="5">
        <v>63.486284009660828</v>
      </c>
      <c r="V157" s="41">
        <v>11.124751414611232</v>
      </c>
      <c r="W157" s="5">
        <v>63.350265765235022</v>
      </c>
      <c r="X157" s="5">
        <v>11.101939262796559</v>
      </c>
      <c r="Y157" s="44">
        <f t="shared" si="7"/>
        <v>19.416164186491926</v>
      </c>
      <c r="Z157" s="4">
        <f t="shared" si="8"/>
        <v>19.456060323067376</v>
      </c>
    </row>
    <row r="158" spans="1:32" x14ac:dyDescent="0.25">
      <c r="A158" s="35"/>
      <c r="B158" s="32" t="s">
        <v>78</v>
      </c>
      <c r="C158" s="32" t="s">
        <v>79</v>
      </c>
      <c r="D158" s="32" t="s">
        <v>19</v>
      </c>
      <c r="E158" s="32" t="s">
        <v>8</v>
      </c>
      <c r="F158" s="32" t="s">
        <v>11</v>
      </c>
      <c r="G158" s="34" t="s">
        <v>19</v>
      </c>
      <c r="H158" s="55">
        <v>0.75</v>
      </c>
      <c r="I158" s="56">
        <v>890</v>
      </c>
      <c r="J158" s="56">
        <v>12</v>
      </c>
      <c r="K158" s="50">
        <v>0.60799999999999998</v>
      </c>
      <c r="L158" s="50">
        <f t="shared" si="10"/>
        <v>0.60799999999999998</v>
      </c>
      <c r="M158" s="52" t="s">
        <v>81</v>
      </c>
      <c r="N158" s="50">
        <v>4.7800000000000002E-4</v>
      </c>
      <c r="O158" s="56">
        <v>1</v>
      </c>
      <c r="P158" s="3">
        <v>156</v>
      </c>
      <c r="Q158" s="3">
        <v>0.75</v>
      </c>
      <c r="R158" s="3">
        <v>890</v>
      </c>
      <c r="S158" s="3">
        <v>12</v>
      </c>
      <c r="T158" s="3">
        <v>1</v>
      </c>
      <c r="U158" s="5">
        <v>412.78885881692327</v>
      </c>
      <c r="V158" s="41">
        <v>46.002959238097489</v>
      </c>
      <c r="W158" s="5">
        <v>412.52471750074375</v>
      </c>
      <c r="X158" s="5">
        <v>45.974827594580411</v>
      </c>
      <c r="Y158" s="44">
        <f t="shared" si="7"/>
        <v>4.6953501161098989</v>
      </c>
      <c r="Z158" s="4">
        <f t="shared" si="8"/>
        <v>4.6982231647446664</v>
      </c>
    </row>
    <row r="159" spans="1:32" ht="45" x14ac:dyDescent="0.25">
      <c r="A159" s="39"/>
      <c r="B159" s="32" t="s">
        <v>101</v>
      </c>
      <c r="C159" s="32" t="s">
        <v>82</v>
      </c>
      <c r="D159" s="32" t="s">
        <v>89</v>
      </c>
      <c r="E159" s="32" t="s">
        <v>9</v>
      </c>
      <c r="F159" s="32" t="s">
        <v>10</v>
      </c>
      <c r="G159" s="34" t="s">
        <v>52</v>
      </c>
      <c r="H159" s="55">
        <v>0.5</v>
      </c>
      <c r="I159" s="54">
        <v>445</v>
      </c>
      <c r="J159" s="56">
        <v>6</v>
      </c>
      <c r="K159" s="50">
        <v>1.2999999999999999E-2</v>
      </c>
      <c r="L159" s="50">
        <f t="shared" si="10"/>
        <v>2.5999999999999999E-2</v>
      </c>
      <c r="M159" s="52" t="s">
        <v>80</v>
      </c>
      <c r="N159" s="50">
        <v>4.7800000000000002E-4</v>
      </c>
      <c r="O159" s="56">
        <v>20</v>
      </c>
      <c r="P159" s="3">
        <v>157</v>
      </c>
      <c r="Q159" s="3">
        <v>0.5</v>
      </c>
      <c r="R159" s="3">
        <v>22.25</v>
      </c>
      <c r="S159" s="3">
        <v>6</v>
      </c>
      <c r="T159" s="3">
        <v>20</v>
      </c>
      <c r="U159" s="5">
        <v>2.4159004516983034</v>
      </c>
      <c r="V159" s="41">
        <v>0.42873213757131351</v>
      </c>
      <c r="W159" s="5">
        <v>2.4129777188166761</v>
      </c>
      <c r="X159" s="5">
        <v>0.42822976627880283</v>
      </c>
      <c r="Y159" s="44">
        <f t="shared" si="7"/>
        <v>503.81107705990775</v>
      </c>
      <c r="Z159" s="4">
        <f t="shared" si="8"/>
        <v>504.40211542737848</v>
      </c>
    </row>
    <row r="160" spans="1:32" x14ac:dyDescent="0.25">
      <c r="A160" s="39"/>
      <c r="B160" s="32" t="s">
        <v>102</v>
      </c>
      <c r="C160" s="32" t="s">
        <v>82</v>
      </c>
      <c r="D160" s="32" t="s">
        <v>19</v>
      </c>
      <c r="E160" s="32" t="s">
        <v>8</v>
      </c>
      <c r="F160" s="32" t="s">
        <v>10</v>
      </c>
      <c r="G160" s="34" t="s">
        <v>19</v>
      </c>
      <c r="H160" s="55">
        <v>0.75</v>
      </c>
      <c r="I160" s="54">
        <v>890</v>
      </c>
      <c r="J160" s="56">
        <v>12</v>
      </c>
      <c r="K160" s="50">
        <v>1.544</v>
      </c>
      <c r="L160" s="50">
        <f t="shared" si="10"/>
        <v>1.5439999999999998</v>
      </c>
      <c r="M160" s="52" t="s">
        <v>81</v>
      </c>
      <c r="N160" s="50">
        <v>4.7800000000000002E-4</v>
      </c>
      <c r="O160" s="56">
        <v>20</v>
      </c>
      <c r="P160" s="3">
        <v>158</v>
      </c>
      <c r="Q160" s="3">
        <v>0.75</v>
      </c>
      <c r="R160" s="3">
        <v>44.5</v>
      </c>
      <c r="S160" s="3">
        <v>12</v>
      </c>
      <c r="T160" s="3">
        <v>20</v>
      </c>
      <c r="U160" s="5">
        <v>15.138703479398824</v>
      </c>
      <c r="V160" s="41">
        <v>1.6832443802527617</v>
      </c>
      <c r="W160" s="5">
        <v>14.782018260994597</v>
      </c>
      <c r="X160" s="5">
        <v>1.6444725619680116</v>
      </c>
      <c r="Y160" s="44">
        <f t="shared" si="7"/>
        <v>128.32361274098815</v>
      </c>
      <c r="Z160" s="4">
        <f t="shared" si="8"/>
        <v>131.34910547945137</v>
      </c>
    </row>
    <row r="161" spans="1:26" ht="45" x14ac:dyDescent="0.25">
      <c r="A161" s="39"/>
      <c r="B161" s="32" t="s">
        <v>97</v>
      </c>
      <c r="C161" s="32" t="s">
        <v>82</v>
      </c>
      <c r="D161" s="32" t="s">
        <v>89</v>
      </c>
      <c r="E161" s="32" t="s">
        <v>9</v>
      </c>
      <c r="F161" s="32" t="s">
        <v>10</v>
      </c>
      <c r="G161" s="34" t="s">
        <v>52</v>
      </c>
      <c r="H161" s="55">
        <v>0.5</v>
      </c>
      <c r="I161" s="56">
        <v>445</v>
      </c>
      <c r="J161" s="56">
        <v>6</v>
      </c>
      <c r="K161" s="50">
        <v>1.2999999999999999E-2</v>
      </c>
      <c r="L161" s="50">
        <f t="shared" si="10"/>
        <v>2.5999999999999999E-2</v>
      </c>
      <c r="M161" s="52" t="s">
        <v>80</v>
      </c>
      <c r="N161" s="50">
        <v>4.7800000000000002E-4</v>
      </c>
      <c r="O161" s="56">
        <v>10</v>
      </c>
      <c r="P161" s="3">
        <v>159</v>
      </c>
      <c r="Q161" s="3">
        <v>0.5</v>
      </c>
      <c r="R161" s="3">
        <v>44.5</v>
      </c>
      <c r="S161" s="3">
        <v>6</v>
      </c>
      <c r="T161" s="3">
        <v>10</v>
      </c>
      <c r="U161" s="5">
        <v>4.8471528955655714</v>
      </c>
      <c r="V161" s="41">
        <v>0.85982190848298812</v>
      </c>
      <c r="W161" s="5">
        <v>4.8442068148158235</v>
      </c>
      <c r="X161" s="5">
        <v>0.8593158896923021</v>
      </c>
      <c r="Y161" s="44">
        <f t="shared" si="7"/>
        <v>251.21481305482882</v>
      </c>
      <c r="Z161" s="4">
        <f t="shared" si="8"/>
        <v>251.36274400481969</v>
      </c>
    </row>
    <row r="162" spans="1:26" x14ac:dyDescent="0.25">
      <c r="A162" s="39"/>
      <c r="B162" s="32" t="s">
        <v>98</v>
      </c>
      <c r="C162" s="32" t="s">
        <v>82</v>
      </c>
      <c r="D162" s="32" t="s">
        <v>19</v>
      </c>
      <c r="E162" s="32" t="s">
        <v>8</v>
      </c>
      <c r="F162" s="32" t="s">
        <v>10</v>
      </c>
      <c r="G162" s="34" t="s">
        <v>19</v>
      </c>
      <c r="H162" s="55">
        <v>0.75</v>
      </c>
      <c r="I162" s="56">
        <v>890</v>
      </c>
      <c r="J162" s="56">
        <v>12</v>
      </c>
      <c r="K162" s="50">
        <v>1.544</v>
      </c>
      <c r="L162" s="50">
        <f t="shared" si="10"/>
        <v>1.5439999999999998</v>
      </c>
      <c r="M162" s="52" t="s">
        <v>81</v>
      </c>
      <c r="N162" s="50">
        <v>4.7800000000000002E-4</v>
      </c>
      <c r="O162" s="56">
        <v>10</v>
      </c>
      <c r="P162" s="3">
        <v>160</v>
      </c>
      <c r="Q162" s="3">
        <v>0.75</v>
      </c>
      <c r="R162" s="3">
        <v>89</v>
      </c>
      <c r="S162" s="3">
        <v>12</v>
      </c>
      <c r="T162" s="3">
        <v>10</v>
      </c>
      <c r="U162" s="5">
        <v>30.336216614344337</v>
      </c>
      <c r="V162" s="41">
        <v>3.3804074555667327</v>
      </c>
      <c r="W162" s="5">
        <v>29.966995752755004</v>
      </c>
      <c r="X162" s="5">
        <v>3.3400986471348753</v>
      </c>
      <c r="Y162" s="44">
        <f t="shared" si="7"/>
        <v>63.897622650281114</v>
      </c>
      <c r="Z162" s="4">
        <f t="shared" si="8"/>
        <v>64.66874868659464</v>
      </c>
    </row>
    <row r="163" spans="1:26" ht="45" x14ac:dyDescent="0.25">
      <c r="A163" s="39"/>
      <c r="B163" s="32" t="s">
        <v>100</v>
      </c>
      <c r="C163" s="32" t="s">
        <v>82</v>
      </c>
      <c r="D163" s="32" t="s">
        <v>89</v>
      </c>
      <c r="E163" s="32" t="s">
        <v>9</v>
      </c>
      <c r="F163" s="32" t="s">
        <v>10</v>
      </c>
      <c r="G163" s="34" t="s">
        <v>52</v>
      </c>
      <c r="H163" s="55">
        <v>0.5</v>
      </c>
      <c r="I163" s="56">
        <v>445</v>
      </c>
      <c r="J163" s="56">
        <v>6</v>
      </c>
      <c r="K163" s="50">
        <v>1.2999999999999999E-2</v>
      </c>
      <c r="L163" s="50">
        <f t="shared" si="10"/>
        <v>2.5999999999999999E-2</v>
      </c>
      <c r="M163" s="52" t="s">
        <v>80</v>
      </c>
      <c r="N163" s="50">
        <v>4.7800000000000002E-4</v>
      </c>
      <c r="O163" s="56">
        <v>5</v>
      </c>
      <c r="P163" s="3">
        <v>161</v>
      </c>
      <c r="Q163" s="3">
        <v>0.5</v>
      </c>
      <c r="R163" s="3">
        <v>89</v>
      </c>
      <c r="S163" s="3">
        <v>6</v>
      </c>
      <c r="T163" s="3">
        <v>5</v>
      </c>
      <c r="U163" s="5">
        <v>9.7676841825425011</v>
      </c>
      <c r="V163" s="41">
        <v>1.7310660585740829</v>
      </c>
      <c r="W163" s="5">
        <v>9.7646909845112724</v>
      </c>
      <c r="X163" s="5">
        <v>1.7305527444620463</v>
      </c>
      <c r="Y163" s="44">
        <f t="shared" si="7"/>
        <v>124.77860040645932</v>
      </c>
      <c r="Z163" s="4">
        <f t="shared" si="8"/>
        <v>124.81561205876162</v>
      </c>
    </row>
    <row r="164" spans="1:26" x14ac:dyDescent="0.25">
      <c r="A164" s="39"/>
      <c r="B164" s="32" t="s">
        <v>99</v>
      </c>
      <c r="C164" s="32" t="s">
        <v>82</v>
      </c>
      <c r="D164" s="32" t="s">
        <v>19</v>
      </c>
      <c r="E164" s="32" t="s">
        <v>8</v>
      </c>
      <c r="F164" s="32" t="s">
        <v>10</v>
      </c>
      <c r="G164" s="34" t="s">
        <v>19</v>
      </c>
      <c r="H164" s="55">
        <v>0.75</v>
      </c>
      <c r="I164" s="56">
        <v>890</v>
      </c>
      <c r="J164" s="56">
        <v>12</v>
      </c>
      <c r="K164" s="50">
        <v>1.544</v>
      </c>
      <c r="L164" s="50">
        <f t="shared" si="10"/>
        <v>1.5439999999999998</v>
      </c>
      <c r="M164" s="52" t="s">
        <v>81</v>
      </c>
      <c r="N164" s="50">
        <v>4.7800000000000002E-4</v>
      </c>
      <c r="O164" s="56">
        <v>5</v>
      </c>
      <c r="P164" s="3">
        <v>162</v>
      </c>
      <c r="Q164" s="3">
        <v>0.75</v>
      </c>
      <c r="R164" s="3">
        <v>178</v>
      </c>
      <c r="S164" s="3">
        <v>12</v>
      </c>
      <c r="T164" s="3">
        <v>5</v>
      </c>
      <c r="U164" s="5">
        <v>62.351681112340756</v>
      </c>
      <c r="V164" s="41">
        <v>6.9719790171002538</v>
      </c>
      <c r="W164" s="5">
        <v>61.956012396005931</v>
      </c>
      <c r="X164" s="5">
        <v>6.9284777031812288</v>
      </c>
      <c r="Y164" s="44">
        <f t="shared" si="7"/>
        <v>30.981160366405909</v>
      </c>
      <c r="Z164" s="4">
        <f t="shared" si="8"/>
        <v>31.175679457093878</v>
      </c>
    </row>
    <row r="165" spans="1:26" ht="45" x14ac:dyDescent="0.25">
      <c r="A165" s="39"/>
      <c r="B165" s="32" t="s">
        <v>77</v>
      </c>
      <c r="C165" s="32" t="s">
        <v>82</v>
      </c>
      <c r="D165" s="32" t="s">
        <v>89</v>
      </c>
      <c r="E165" s="32" t="s">
        <v>9</v>
      </c>
      <c r="F165" s="32" t="s">
        <v>11</v>
      </c>
      <c r="G165" s="34" t="s">
        <v>52</v>
      </c>
      <c r="H165" s="55">
        <v>0.5</v>
      </c>
      <c r="I165" s="56">
        <v>445</v>
      </c>
      <c r="J165" s="56">
        <v>6</v>
      </c>
      <c r="K165" s="50">
        <v>1.2999999999999999E-2</v>
      </c>
      <c r="L165" s="50">
        <f t="shared" si="10"/>
        <v>2.5999999999999999E-2</v>
      </c>
      <c r="M165" s="52" t="s">
        <v>80</v>
      </c>
      <c r="N165" s="50">
        <v>4.7800000000000002E-4</v>
      </c>
      <c r="O165" s="56">
        <v>1</v>
      </c>
      <c r="P165" s="3">
        <v>163</v>
      </c>
      <c r="Q165" s="3">
        <v>0.5</v>
      </c>
      <c r="R165" s="3">
        <v>445</v>
      </c>
      <c r="S165" s="3">
        <v>6</v>
      </c>
      <c r="T165" s="3">
        <v>1</v>
      </c>
      <c r="U165" s="5">
        <v>51.924365192546531</v>
      </c>
      <c r="V165" s="41">
        <v>9.126921800789912</v>
      </c>
      <c r="W165" s="5">
        <v>51.920982660640178</v>
      </c>
      <c r="X165" s="5">
        <v>9.1263511290530879</v>
      </c>
      <c r="Y165" s="44">
        <f t="shared" si="7"/>
        <v>23.666248568198068</v>
      </c>
      <c r="Z165" s="4">
        <f t="shared" si="8"/>
        <v>23.667728421316095</v>
      </c>
    </row>
    <row r="166" spans="1:26" x14ac:dyDescent="0.25">
      <c r="A166" s="35"/>
      <c r="B166" s="32" t="s">
        <v>78</v>
      </c>
      <c r="C166" s="32" t="s">
        <v>82</v>
      </c>
      <c r="D166" s="32" t="s">
        <v>19</v>
      </c>
      <c r="E166" s="32" t="s">
        <v>8</v>
      </c>
      <c r="F166" s="32" t="s">
        <v>11</v>
      </c>
      <c r="G166" s="34" t="s">
        <v>19</v>
      </c>
      <c r="H166" s="55">
        <v>0.75</v>
      </c>
      <c r="I166" s="56">
        <v>890</v>
      </c>
      <c r="J166" s="56">
        <v>12</v>
      </c>
      <c r="K166" s="50">
        <v>1.544</v>
      </c>
      <c r="L166" s="50">
        <f t="shared" si="10"/>
        <v>1.5439999999999998</v>
      </c>
      <c r="M166" s="52" t="s">
        <v>81</v>
      </c>
      <c r="N166" s="50">
        <v>4.7800000000000002E-4</v>
      </c>
      <c r="O166" s="56">
        <v>1</v>
      </c>
      <c r="P166" s="3">
        <v>164</v>
      </c>
      <c r="Q166" s="3">
        <v>0.75</v>
      </c>
      <c r="R166" s="3">
        <v>890</v>
      </c>
      <c r="S166" s="3">
        <v>12</v>
      </c>
      <c r="T166" s="3">
        <v>1</v>
      </c>
      <c r="U166" s="5">
        <v>413.32709739655434</v>
      </c>
      <c r="V166" s="41">
        <v>46.060401165491697</v>
      </c>
      <c r="W166" s="5">
        <v>412.65607115365543</v>
      </c>
      <c r="X166" s="5">
        <v>45.988940744846765</v>
      </c>
      <c r="Y166" s="44">
        <f t="shared" si="7"/>
        <v>4.689494544867892</v>
      </c>
      <c r="Z166" s="4">
        <f t="shared" si="8"/>
        <v>4.6967813674682999</v>
      </c>
    </row>
    <row r="167" spans="1:26" ht="45" x14ac:dyDescent="0.25">
      <c r="A167" s="39"/>
      <c r="B167" s="32" t="s">
        <v>101</v>
      </c>
      <c r="C167" s="32" t="s">
        <v>83</v>
      </c>
      <c r="D167" s="32" t="s">
        <v>89</v>
      </c>
      <c r="E167" s="32" t="s">
        <v>9</v>
      </c>
      <c r="F167" s="32" t="s">
        <v>10</v>
      </c>
      <c r="G167" s="34" t="s">
        <v>52</v>
      </c>
      <c r="H167" s="55">
        <v>0.15</v>
      </c>
      <c r="I167" s="54">
        <v>445</v>
      </c>
      <c r="J167" s="56">
        <v>6</v>
      </c>
      <c r="K167" s="50">
        <v>0.13800000000000001</v>
      </c>
      <c r="L167" s="50">
        <f t="shared" si="10"/>
        <v>0.27600000000000002</v>
      </c>
      <c r="M167" s="52" t="s">
        <v>80</v>
      </c>
      <c r="N167" s="50">
        <v>4.7800000000000002E-4</v>
      </c>
      <c r="O167" s="56">
        <v>20</v>
      </c>
      <c r="P167" s="3">
        <v>165</v>
      </c>
      <c r="Q167" s="3">
        <v>0.15</v>
      </c>
      <c r="R167" s="3">
        <v>22.25</v>
      </c>
      <c r="S167" s="3">
        <v>6</v>
      </c>
      <c r="T167" s="3">
        <v>20</v>
      </c>
      <c r="U167" s="5">
        <v>0.76240026149961893</v>
      </c>
      <c r="V167" s="41">
        <v>0.13515872956980104</v>
      </c>
      <c r="W167" s="5">
        <v>0.73154543242283443</v>
      </c>
      <c r="X167" s="5">
        <v>0.12985255548662139</v>
      </c>
      <c r="Y167" s="44">
        <f t="shared" si="7"/>
        <v>1598.120969969975</v>
      </c>
      <c r="Z167" s="4">
        <f t="shared" si="8"/>
        <v>1663.4250992638672</v>
      </c>
    </row>
    <row r="168" spans="1:26" x14ac:dyDescent="0.25">
      <c r="A168" s="39"/>
      <c r="B168" s="32" t="s">
        <v>102</v>
      </c>
      <c r="C168" s="32" t="s">
        <v>83</v>
      </c>
      <c r="D168" s="32" t="s">
        <v>19</v>
      </c>
      <c r="E168" s="32" t="s">
        <v>8</v>
      </c>
      <c r="F168" s="32" t="s">
        <v>10</v>
      </c>
      <c r="G168" s="34" t="s">
        <v>19</v>
      </c>
      <c r="H168" s="55">
        <v>0.999</v>
      </c>
      <c r="I168" s="54">
        <v>890</v>
      </c>
      <c r="J168" s="56">
        <v>12</v>
      </c>
      <c r="K168" s="50">
        <v>0.40500000000000003</v>
      </c>
      <c r="L168" s="50">
        <f t="shared" si="10"/>
        <v>0.40500000000000003</v>
      </c>
      <c r="M168" s="52" t="s">
        <v>81</v>
      </c>
      <c r="N168" s="50">
        <v>4.7800000000000002E-4</v>
      </c>
      <c r="O168" s="56">
        <v>20</v>
      </c>
      <c r="P168" s="3">
        <v>166</v>
      </c>
      <c r="Q168" s="3">
        <v>0.999</v>
      </c>
      <c r="R168" s="3">
        <v>44.5</v>
      </c>
      <c r="S168" s="3">
        <v>12</v>
      </c>
      <c r="T168" s="3">
        <v>20</v>
      </c>
      <c r="U168" s="5">
        <v>19.77446505423384</v>
      </c>
      <c r="V168" s="41">
        <v>2.2010842712539938</v>
      </c>
      <c r="W168" s="5">
        <v>19.67987194796401</v>
      </c>
      <c r="X168" s="5">
        <v>2.1907874351136449</v>
      </c>
      <c r="Y168" s="44">
        <f t="shared" si="7"/>
        <v>98.133453053544955</v>
      </c>
      <c r="Z168" s="4">
        <f t="shared" si="8"/>
        <v>98.594686338793622</v>
      </c>
    </row>
    <row r="169" spans="1:26" ht="45" x14ac:dyDescent="0.25">
      <c r="A169" s="39"/>
      <c r="B169" s="32" t="s">
        <v>97</v>
      </c>
      <c r="C169" s="32" t="s">
        <v>83</v>
      </c>
      <c r="D169" s="32" t="s">
        <v>89</v>
      </c>
      <c r="E169" s="32" t="s">
        <v>9</v>
      </c>
      <c r="F169" s="32" t="s">
        <v>10</v>
      </c>
      <c r="G169" s="34" t="s">
        <v>52</v>
      </c>
      <c r="H169" s="55">
        <v>0.15</v>
      </c>
      <c r="I169" s="56">
        <v>445</v>
      </c>
      <c r="J169" s="56">
        <v>6</v>
      </c>
      <c r="K169" s="50">
        <v>0.13800000000000001</v>
      </c>
      <c r="L169" s="50">
        <f t="shared" si="10"/>
        <v>0.27600000000000002</v>
      </c>
      <c r="M169" s="52" t="s">
        <v>80</v>
      </c>
      <c r="N169" s="50">
        <v>4.7800000000000002E-4</v>
      </c>
      <c r="O169" s="56">
        <v>10</v>
      </c>
      <c r="P169" s="3">
        <v>167</v>
      </c>
      <c r="Q169" s="3">
        <v>0.15</v>
      </c>
      <c r="R169" s="3">
        <v>44.5</v>
      </c>
      <c r="S169" s="3">
        <v>6</v>
      </c>
      <c r="T169" s="3">
        <v>10</v>
      </c>
      <c r="U169" s="5">
        <v>1.4857539182067798</v>
      </c>
      <c r="V169" s="41">
        <v>0.26355015714126029</v>
      </c>
      <c r="W169" s="5">
        <v>1.4548260842500784</v>
      </c>
      <c r="X169" s="5">
        <v>0.25823233099966236</v>
      </c>
      <c r="Y169" s="44">
        <f t="shared" si="7"/>
        <v>819.57833887469906</v>
      </c>
      <c r="Z169" s="4">
        <f t="shared" si="8"/>
        <v>836.45606715404824</v>
      </c>
    </row>
    <row r="170" spans="1:26" x14ac:dyDescent="0.25">
      <c r="A170" s="39"/>
      <c r="B170" s="32" t="s">
        <v>98</v>
      </c>
      <c r="C170" s="32" t="s">
        <v>83</v>
      </c>
      <c r="D170" s="32" t="s">
        <v>19</v>
      </c>
      <c r="E170" s="32" t="s">
        <v>8</v>
      </c>
      <c r="F170" s="32" t="s">
        <v>10</v>
      </c>
      <c r="G170" s="34" t="s">
        <v>19</v>
      </c>
      <c r="H170" s="55">
        <v>0.999</v>
      </c>
      <c r="I170" s="56">
        <v>890</v>
      </c>
      <c r="J170" s="56">
        <v>12</v>
      </c>
      <c r="K170" s="50">
        <v>0.40500000000000003</v>
      </c>
      <c r="L170" s="50">
        <f t="shared" si="10"/>
        <v>0.40500000000000003</v>
      </c>
      <c r="M170" s="52" t="s">
        <v>81</v>
      </c>
      <c r="N170" s="50">
        <v>4.7800000000000002E-4</v>
      </c>
      <c r="O170" s="56">
        <v>10</v>
      </c>
      <c r="P170" s="3">
        <v>168</v>
      </c>
      <c r="Q170" s="3">
        <v>0.999</v>
      </c>
      <c r="R170" s="3">
        <v>89</v>
      </c>
      <c r="S170" s="3">
        <v>12</v>
      </c>
      <c r="T170" s="3">
        <v>10</v>
      </c>
      <c r="U170" s="5">
        <v>40.353729348213989</v>
      </c>
      <c r="V170" s="41">
        <v>4.5027045281387954</v>
      </c>
      <c r="W170" s="5">
        <v>40.254677038805909</v>
      </c>
      <c r="X170" s="5">
        <v>4.4918637609225947</v>
      </c>
      <c r="Y170" s="44">
        <f t="shared" si="7"/>
        <v>47.971169027447637</v>
      </c>
      <c r="Z170" s="4">
        <f t="shared" si="8"/>
        <v>48.086943749076497</v>
      </c>
    </row>
    <row r="171" spans="1:26" ht="45" x14ac:dyDescent="0.25">
      <c r="A171" s="39"/>
      <c r="B171" s="32" t="s">
        <v>100</v>
      </c>
      <c r="C171" s="32" t="s">
        <v>83</v>
      </c>
      <c r="D171" s="32" t="s">
        <v>89</v>
      </c>
      <c r="E171" s="32" t="s">
        <v>9</v>
      </c>
      <c r="F171" s="32" t="s">
        <v>10</v>
      </c>
      <c r="G171" s="34" t="s">
        <v>52</v>
      </c>
      <c r="H171" s="55">
        <v>0.15</v>
      </c>
      <c r="I171" s="56">
        <v>445</v>
      </c>
      <c r="J171" s="56">
        <v>6</v>
      </c>
      <c r="K171" s="50">
        <v>0.13800000000000001</v>
      </c>
      <c r="L171" s="50">
        <f t="shared" si="10"/>
        <v>0.27600000000000002</v>
      </c>
      <c r="M171" s="52" t="s">
        <v>80</v>
      </c>
      <c r="N171" s="50">
        <v>4.7800000000000002E-4</v>
      </c>
      <c r="O171" s="56">
        <v>5</v>
      </c>
      <c r="P171" s="3">
        <v>169</v>
      </c>
      <c r="Q171" s="3">
        <v>0.15</v>
      </c>
      <c r="R171" s="3">
        <v>89</v>
      </c>
      <c r="S171" s="3">
        <v>6</v>
      </c>
      <c r="T171" s="3">
        <v>5</v>
      </c>
      <c r="U171" s="5">
        <v>2.9375088722020828</v>
      </c>
      <c r="V171" s="41">
        <v>0.52115410653613647</v>
      </c>
      <c r="W171" s="5">
        <v>2.9064346448210188</v>
      </c>
      <c r="X171" s="5">
        <v>0.51581297091595768</v>
      </c>
      <c r="Y171" s="44">
        <f t="shared" si="7"/>
        <v>414.46473757186578</v>
      </c>
      <c r="Z171" s="4">
        <f t="shared" si="8"/>
        <v>418.75643339568762</v>
      </c>
    </row>
    <row r="172" spans="1:26" x14ac:dyDescent="0.25">
      <c r="A172" s="39"/>
      <c r="B172" s="32" t="s">
        <v>99</v>
      </c>
      <c r="C172" s="32" t="s">
        <v>83</v>
      </c>
      <c r="D172" s="32" t="s">
        <v>19</v>
      </c>
      <c r="E172" s="32" t="s">
        <v>8</v>
      </c>
      <c r="F172" s="32" t="s">
        <v>10</v>
      </c>
      <c r="G172" s="34" t="s">
        <v>19</v>
      </c>
      <c r="H172" s="55">
        <v>0.999</v>
      </c>
      <c r="I172" s="56">
        <v>890</v>
      </c>
      <c r="J172" s="56">
        <v>12</v>
      </c>
      <c r="K172" s="50">
        <v>0.40500000000000003</v>
      </c>
      <c r="L172" s="50">
        <f t="shared" si="10"/>
        <v>0.40500000000000003</v>
      </c>
      <c r="M172" s="52" t="s">
        <v>81</v>
      </c>
      <c r="N172" s="50">
        <v>4.7800000000000002E-4</v>
      </c>
      <c r="O172" s="56">
        <v>5</v>
      </c>
      <c r="P172" s="3">
        <v>170</v>
      </c>
      <c r="Q172" s="3">
        <v>0.999</v>
      </c>
      <c r="R172" s="3">
        <v>178</v>
      </c>
      <c r="S172" s="3">
        <v>12</v>
      </c>
      <c r="T172" s="3">
        <v>5</v>
      </c>
      <c r="U172" s="5">
        <v>84.466585088864548</v>
      </c>
      <c r="V172" s="41">
        <v>9.4621180263225337</v>
      </c>
      <c r="W172" s="5">
        <v>84.357971690180776</v>
      </c>
      <c r="X172" s="5">
        <v>9.4501379660631599</v>
      </c>
      <c r="Y172" s="44">
        <f t="shared" si="7"/>
        <v>22.827869975740381</v>
      </c>
      <c r="Z172" s="4">
        <f t="shared" si="8"/>
        <v>22.856809157251234</v>
      </c>
    </row>
    <row r="173" spans="1:26" ht="45" x14ac:dyDescent="0.25">
      <c r="A173" s="39"/>
      <c r="B173" s="32" t="s">
        <v>77</v>
      </c>
      <c r="C173" s="32" t="s">
        <v>83</v>
      </c>
      <c r="D173" s="32" t="s">
        <v>89</v>
      </c>
      <c r="E173" s="32" t="s">
        <v>9</v>
      </c>
      <c r="F173" s="32" t="s">
        <v>11</v>
      </c>
      <c r="G173" s="34" t="s">
        <v>52</v>
      </c>
      <c r="H173" s="55">
        <v>0.15</v>
      </c>
      <c r="I173" s="56">
        <v>445</v>
      </c>
      <c r="J173" s="56">
        <v>6</v>
      </c>
      <c r="K173" s="50">
        <v>0.13800000000000001</v>
      </c>
      <c r="L173" s="50">
        <f t="shared" si="10"/>
        <v>0.27600000000000002</v>
      </c>
      <c r="M173" s="52" t="s">
        <v>80</v>
      </c>
      <c r="N173" s="50">
        <v>4.7800000000000002E-4</v>
      </c>
      <c r="O173" s="56">
        <v>1</v>
      </c>
      <c r="P173" s="3">
        <v>171</v>
      </c>
      <c r="Q173" s="3">
        <v>0.15</v>
      </c>
      <c r="R173" s="3">
        <v>445</v>
      </c>
      <c r="S173" s="3">
        <v>6</v>
      </c>
      <c r="T173" s="3">
        <v>1</v>
      </c>
      <c r="U173" s="5">
        <v>14.772587454773824</v>
      </c>
      <c r="V173" s="41">
        <v>2.6195131550571236</v>
      </c>
      <c r="W173" s="5">
        <v>14.740379445094996</v>
      </c>
      <c r="X173" s="5">
        <v>2.6139900364471313</v>
      </c>
      <c r="Y173" s="44">
        <f t="shared" si="7"/>
        <v>82.458070341429419</v>
      </c>
      <c r="Z173" s="4">
        <f t="shared" si="8"/>
        <v>82.632296599562295</v>
      </c>
    </row>
    <row r="174" spans="1:26" x14ac:dyDescent="0.25">
      <c r="A174" s="35"/>
      <c r="B174" s="32" t="s">
        <v>78</v>
      </c>
      <c r="C174" s="32" t="s">
        <v>83</v>
      </c>
      <c r="D174" s="32" t="s">
        <v>19</v>
      </c>
      <c r="E174" s="32" t="s">
        <v>8</v>
      </c>
      <c r="F174" s="32" t="s">
        <v>11</v>
      </c>
      <c r="G174" s="34" t="s">
        <v>19</v>
      </c>
      <c r="H174" s="55">
        <v>0.999</v>
      </c>
      <c r="I174" s="56">
        <v>890</v>
      </c>
      <c r="J174" s="56">
        <v>12</v>
      </c>
      <c r="K174" s="50">
        <v>0.40500000000000003</v>
      </c>
      <c r="L174" s="50">
        <f t="shared" si="10"/>
        <v>0.40500000000000003</v>
      </c>
      <c r="M174" s="52" t="s">
        <v>81</v>
      </c>
      <c r="N174" s="50">
        <v>4.7800000000000002E-4</v>
      </c>
      <c r="O174" s="56">
        <v>1</v>
      </c>
      <c r="P174" s="3">
        <v>172</v>
      </c>
      <c r="Q174" s="3">
        <v>0.999</v>
      </c>
      <c r="R174" s="3">
        <v>890</v>
      </c>
      <c r="S174" s="3">
        <v>12</v>
      </c>
      <c r="T174" s="3">
        <v>1</v>
      </c>
      <c r="U174" s="5">
        <v>619.10119940709603</v>
      </c>
      <c r="V174" s="41">
        <v>67.722045912894842</v>
      </c>
      <c r="W174" s="5">
        <v>618.88668653391767</v>
      </c>
      <c r="X174" s="5">
        <v>67.700275443767566</v>
      </c>
      <c r="Y174" s="44">
        <f t="shared" si="7"/>
        <v>3.189507893453523</v>
      </c>
      <c r="Z174" s="4">
        <f t="shared" si="8"/>
        <v>3.1905335478200745</v>
      </c>
    </row>
    <row r="175" spans="1:26" ht="45" x14ac:dyDescent="0.25">
      <c r="A175" s="39"/>
      <c r="B175" s="32" t="s">
        <v>101</v>
      </c>
      <c r="C175" s="32" t="s">
        <v>84</v>
      </c>
      <c r="D175" s="32" t="s">
        <v>89</v>
      </c>
      <c r="E175" s="32" t="s">
        <v>9</v>
      </c>
      <c r="F175" s="32" t="s">
        <v>10</v>
      </c>
      <c r="G175" s="34" t="s">
        <v>52</v>
      </c>
      <c r="H175" s="55">
        <v>0.55000000000000004</v>
      </c>
      <c r="I175" s="54">
        <v>445</v>
      </c>
      <c r="J175" s="56">
        <v>6</v>
      </c>
      <c r="K175" s="48">
        <v>0.02</v>
      </c>
      <c r="L175" s="48">
        <f t="shared" si="10"/>
        <v>0.04</v>
      </c>
      <c r="M175" s="52" t="s">
        <v>80</v>
      </c>
      <c r="N175" s="50">
        <v>4.7800000000000002E-4</v>
      </c>
      <c r="O175" s="56">
        <v>20</v>
      </c>
      <c r="P175" s="3">
        <v>173</v>
      </c>
      <c r="Q175" s="3">
        <v>0.55000000000000004</v>
      </c>
      <c r="R175" s="3">
        <v>22.25</v>
      </c>
      <c r="S175" s="3">
        <v>6</v>
      </c>
      <c r="T175" s="3">
        <v>20</v>
      </c>
      <c r="U175" s="5">
        <v>2.6602554335601307</v>
      </c>
      <c r="V175" s="41">
        <v>0.4720647583526571</v>
      </c>
      <c r="W175" s="5">
        <v>2.6557553017821287</v>
      </c>
      <c r="X175" s="5">
        <v>0.47129131614938607</v>
      </c>
      <c r="Y175" s="44">
        <f t="shared" si="7"/>
        <v>457.56434086239642</v>
      </c>
      <c r="Z175" s="4">
        <f t="shared" si="8"/>
        <v>458.31525555105725</v>
      </c>
    </row>
    <row r="176" spans="1:26" x14ac:dyDescent="0.25">
      <c r="A176" s="39"/>
      <c r="B176" s="32" t="s">
        <v>102</v>
      </c>
      <c r="C176" s="32" t="s">
        <v>84</v>
      </c>
      <c r="D176" s="32" t="s">
        <v>19</v>
      </c>
      <c r="E176" s="32" t="s">
        <v>8</v>
      </c>
      <c r="F176" s="32" t="s">
        <v>10</v>
      </c>
      <c r="G176" s="34" t="s">
        <v>19</v>
      </c>
      <c r="H176" s="55">
        <v>1</v>
      </c>
      <c r="I176" s="54">
        <v>890</v>
      </c>
      <c r="J176" s="56">
        <v>12</v>
      </c>
      <c r="K176" s="50">
        <v>0.69</v>
      </c>
      <c r="L176" s="48">
        <f t="shared" si="10"/>
        <v>0.69</v>
      </c>
      <c r="M176" s="52" t="s">
        <v>81</v>
      </c>
      <c r="N176" s="50">
        <v>4.7800000000000002E-4</v>
      </c>
      <c r="O176" s="56">
        <v>20</v>
      </c>
      <c r="P176" s="3">
        <v>174</v>
      </c>
      <c r="Q176" s="3">
        <v>1</v>
      </c>
      <c r="R176" s="3">
        <v>44.5</v>
      </c>
      <c r="S176" s="3">
        <v>12</v>
      </c>
      <c r="T176" s="3">
        <v>20</v>
      </c>
      <c r="U176" s="5">
        <v>19.882688087976188</v>
      </c>
      <c r="V176" s="41">
        <v>2.2129586577731186</v>
      </c>
      <c r="W176" s="5">
        <v>19.721501802075451</v>
      </c>
      <c r="X176" s="5">
        <v>2.195412507833348</v>
      </c>
      <c r="Y176" s="44">
        <f t="shared" si="7"/>
        <v>97.606884449146889</v>
      </c>
      <c r="Z176" s="4">
        <f t="shared" si="8"/>
        <v>98.386977039303815</v>
      </c>
    </row>
    <row r="177" spans="1:26" ht="45" x14ac:dyDescent="0.25">
      <c r="A177" s="39"/>
      <c r="B177" s="32" t="s">
        <v>97</v>
      </c>
      <c r="C177" s="32" t="s">
        <v>84</v>
      </c>
      <c r="D177" s="32" t="s">
        <v>89</v>
      </c>
      <c r="E177" s="32" t="s">
        <v>9</v>
      </c>
      <c r="F177" s="32" t="s">
        <v>10</v>
      </c>
      <c r="G177" s="34" t="s">
        <v>52</v>
      </c>
      <c r="H177" s="55">
        <v>0.55000000000000004</v>
      </c>
      <c r="I177" s="56">
        <v>445</v>
      </c>
      <c r="J177" s="56">
        <v>6</v>
      </c>
      <c r="K177" s="48">
        <v>0.02</v>
      </c>
      <c r="L177" s="48">
        <f t="shared" si="10"/>
        <v>0.04</v>
      </c>
      <c r="M177" s="52" t="s">
        <v>80</v>
      </c>
      <c r="N177" s="50">
        <v>4.7800000000000002E-4</v>
      </c>
      <c r="O177" s="56">
        <v>10</v>
      </c>
      <c r="P177" s="3">
        <v>175</v>
      </c>
      <c r="Q177" s="3">
        <v>0.55000000000000004</v>
      </c>
      <c r="R177" s="3">
        <v>44.5</v>
      </c>
      <c r="S177" s="3">
        <v>6</v>
      </c>
      <c r="T177" s="3">
        <v>10</v>
      </c>
      <c r="U177" s="5">
        <v>5.3378627726118584</v>
      </c>
      <c r="V177" s="41">
        <v>0.94676351141426163</v>
      </c>
      <c r="W177" s="5">
        <v>5.3333230741293605</v>
      </c>
      <c r="X177" s="5">
        <v>0.94598389726093346</v>
      </c>
      <c r="Y177" s="44">
        <f t="shared" si="7"/>
        <v>228.14567460182568</v>
      </c>
      <c r="Z177" s="4">
        <f t="shared" si="8"/>
        <v>228.33369640373499</v>
      </c>
    </row>
    <row r="178" spans="1:26" x14ac:dyDescent="0.25">
      <c r="A178" s="39"/>
      <c r="B178" s="32" t="s">
        <v>98</v>
      </c>
      <c r="C178" s="32" t="s">
        <v>84</v>
      </c>
      <c r="D178" s="32" t="s">
        <v>19</v>
      </c>
      <c r="E178" s="32" t="s">
        <v>8</v>
      </c>
      <c r="F178" s="32" t="s">
        <v>10</v>
      </c>
      <c r="G178" s="34" t="s">
        <v>19</v>
      </c>
      <c r="H178" s="55">
        <v>1</v>
      </c>
      <c r="I178" s="56">
        <v>890</v>
      </c>
      <c r="J178" s="56">
        <v>12</v>
      </c>
      <c r="K178" s="50">
        <v>0.69</v>
      </c>
      <c r="L178" s="48">
        <f t="shared" si="10"/>
        <v>0.69</v>
      </c>
      <c r="M178" s="52" t="s">
        <v>81</v>
      </c>
      <c r="N178" s="50">
        <v>4.7800000000000002E-4</v>
      </c>
      <c r="O178" s="56">
        <v>10</v>
      </c>
      <c r="P178" s="3">
        <v>176</v>
      </c>
      <c r="Q178" s="3">
        <v>1</v>
      </c>
      <c r="R178" s="3">
        <v>89</v>
      </c>
      <c r="S178" s="3">
        <v>12</v>
      </c>
      <c r="T178" s="3">
        <v>10</v>
      </c>
      <c r="U178" s="5">
        <v>40.488139598492275</v>
      </c>
      <c r="V178" s="41">
        <v>4.5175638501412054</v>
      </c>
      <c r="W178" s="5">
        <v>40.319346993687034</v>
      </c>
      <c r="X178" s="5">
        <v>4.4990899394544508</v>
      </c>
      <c r="Y178" s="44">
        <f t="shared" si="7"/>
        <v>47.813380654984762</v>
      </c>
      <c r="Z178" s="4">
        <f t="shared" si="8"/>
        <v>48.009709276047872</v>
      </c>
    </row>
    <row r="179" spans="1:26" ht="45" x14ac:dyDescent="0.25">
      <c r="A179" s="39"/>
      <c r="B179" s="32" t="s">
        <v>100</v>
      </c>
      <c r="C179" s="32" t="s">
        <v>84</v>
      </c>
      <c r="D179" s="32" t="s">
        <v>89</v>
      </c>
      <c r="E179" s="32" t="s">
        <v>9</v>
      </c>
      <c r="F179" s="32" t="s">
        <v>10</v>
      </c>
      <c r="G179" s="34" t="s">
        <v>52</v>
      </c>
      <c r="H179" s="55">
        <v>0.55000000000000004</v>
      </c>
      <c r="I179" s="56">
        <v>445</v>
      </c>
      <c r="J179" s="56">
        <v>6</v>
      </c>
      <c r="K179" s="48">
        <v>0.02</v>
      </c>
      <c r="L179" s="48">
        <f t="shared" si="10"/>
        <v>0.04</v>
      </c>
      <c r="M179" s="52" t="s">
        <v>80</v>
      </c>
      <c r="N179" s="50">
        <v>4.7800000000000002E-4</v>
      </c>
      <c r="O179" s="56">
        <v>5</v>
      </c>
      <c r="P179" s="3">
        <v>177</v>
      </c>
      <c r="Q179" s="3">
        <v>0.55000000000000004</v>
      </c>
      <c r="R179" s="3">
        <v>89</v>
      </c>
      <c r="S179" s="3">
        <v>6</v>
      </c>
      <c r="T179" s="3">
        <v>5</v>
      </c>
      <c r="U179" s="5">
        <v>10.763454776755493</v>
      </c>
      <c r="V179" s="41">
        <v>1.9071260990209693</v>
      </c>
      <c r="W179" s="5">
        <v>10.758835159811543</v>
      </c>
      <c r="X179" s="5">
        <v>1.906334141312815</v>
      </c>
      <c r="Y179" s="44">
        <f t="shared" si="7"/>
        <v>113.25942218025565</v>
      </c>
      <c r="Z179" s="4">
        <f t="shared" si="8"/>
        <v>113.30647409548547</v>
      </c>
    </row>
    <row r="180" spans="1:26" x14ac:dyDescent="0.25">
      <c r="A180" s="39"/>
      <c r="B180" s="32" t="s">
        <v>99</v>
      </c>
      <c r="C180" s="32" t="s">
        <v>84</v>
      </c>
      <c r="D180" s="32" t="s">
        <v>19</v>
      </c>
      <c r="E180" s="32" t="s">
        <v>8</v>
      </c>
      <c r="F180" s="32" t="s">
        <v>10</v>
      </c>
      <c r="G180" s="34" t="s">
        <v>19</v>
      </c>
      <c r="H180" s="55">
        <v>1</v>
      </c>
      <c r="I180" s="56">
        <v>890</v>
      </c>
      <c r="J180" s="56">
        <v>12</v>
      </c>
      <c r="K180" s="50">
        <v>0.69</v>
      </c>
      <c r="L180" s="48">
        <f t="shared" si="10"/>
        <v>0.69</v>
      </c>
      <c r="M180" s="52" t="s">
        <v>81</v>
      </c>
      <c r="N180" s="50">
        <v>4.7800000000000002E-4</v>
      </c>
      <c r="O180" s="56">
        <v>5</v>
      </c>
      <c r="P180" s="3">
        <v>178</v>
      </c>
      <c r="Q180" s="3">
        <v>1</v>
      </c>
      <c r="R180" s="3">
        <v>178</v>
      </c>
      <c r="S180" s="3">
        <v>12</v>
      </c>
      <c r="T180" s="3">
        <v>5</v>
      </c>
      <c r="U180" s="5">
        <v>84.660213902559875</v>
      </c>
      <c r="V180" s="41">
        <v>9.4837333969645385</v>
      </c>
      <c r="W180" s="5">
        <v>84.475111510730542</v>
      </c>
      <c r="X180" s="5">
        <v>9.4633162234333614</v>
      </c>
      <c r="Y180" s="44">
        <f t="shared" si="7"/>
        <v>22.775840585010034</v>
      </c>
      <c r="Z180" s="4">
        <f t="shared" si="8"/>
        <v>22.824979626606368</v>
      </c>
    </row>
    <row r="181" spans="1:26" ht="45" x14ac:dyDescent="0.25">
      <c r="A181" s="39"/>
      <c r="B181" s="32" t="s">
        <v>77</v>
      </c>
      <c r="C181" s="32" t="s">
        <v>84</v>
      </c>
      <c r="D181" s="32" t="s">
        <v>89</v>
      </c>
      <c r="E181" s="32" t="s">
        <v>9</v>
      </c>
      <c r="F181" s="32" t="s">
        <v>11</v>
      </c>
      <c r="G181" s="34" t="s">
        <v>52</v>
      </c>
      <c r="H181" s="55">
        <v>0.55000000000000004</v>
      </c>
      <c r="I181" s="56">
        <v>445</v>
      </c>
      <c r="J181" s="56">
        <v>6</v>
      </c>
      <c r="K181" s="48">
        <v>0.02</v>
      </c>
      <c r="L181" s="48">
        <f t="shared" si="10"/>
        <v>0.04</v>
      </c>
      <c r="M181" s="52" t="s">
        <v>80</v>
      </c>
      <c r="N181" s="50">
        <v>4.7800000000000002E-4</v>
      </c>
      <c r="O181" s="56">
        <v>1</v>
      </c>
      <c r="P181" s="3">
        <v>179</v>
      </c>
      <c r="Q181" s="3">
        <v>0.55000000000000004</v>
      </c>
      <c r="R181" s="3">
        <v>445</v>
      </c>
      <c r="S181" s="3">
        <v>6</v>
      </c>
      <c r="T181" s="3">
        <v>1</v>
      </c>
      <c r="U181" s="5">
        <v>57.575169438647066</v>
      </c>
      <c r="V181" s="41">
        <v>10.105333137336608</v>
      </c>
      <c r="W181" s="5">
        <v>57.569885810214771</v>
      </c>
      <c r="X181" s="5">
        <v>10.104444285645826</v>
      </c>
      <c r="Y181" s="44">
        <f t="shared" si="7"/>
        <v>21.374851978104068</v>
      </c>
      <c r="Z181" s="4">
        <f t="shared" si="8"/>
        <v>21.376732247100946</v>
      </c>
    </row>
    <row r="182" spans="1:26" x14ac:dyDescent="0.25">
      <c r="A182" s="35"/>
      <c r="B182" s="32" t="s">
        <v>78</v>
      </c>
      <c r="C182" s="32" t="s">
        <v>84</v>
      </c>
      <c r="D182" s="32" t="s">
        <v>19</v>
      </c>
      <c r="E182" s="32" t="s">
        <v>8</v>
      </c>
      <c r="F182" s="32" t="s">
        <v>11</v>
      </c>
      <c r="G182" s="34" t="s">
        <v>19</v>
      </c>
      <c r="H182" s="55">
        <v>1</v>
      </c>
      <c r="I182" s="56">
        <v>890</v>
      </c>
      <c r="J182" s="56">
        <v>12</v>
      </c>
      <c r="K182" s="50">
        <v>0.69</v>
      </c>
      <c r="L182" s="48">
        <f t="shared" si="10"/>
        <v>0.69</v>
      </c>
      <c r="M182" s="52" t="s">
        <v>81</v>
      </c>
      <c r="N182" s="50">
        <v>4.7800000000000002E-4</v>
      </c>
      <c r="O182" s="56">
        <v>1</v>
      </c>
      <c r="P182" s="3">
        <v>180</v>
      </c>
      <c r="Q182" s="3">
        <v>1</v>
      </c>
      <c r="R182" s="3">
        <v>890</v>
      </c>
      <c r="S182" s="3">
        <v>12</v>
      </c>
      <c r="T182" s="3">
        <v>1</v>
      </c>
      <c r="U182" s="5">
        <v>620.21446822325049</v>
      </c>
      <c r="V182" s="41">
        <v>67.836114642750275</v>
      </c>
      <c r="W182" s="5">
        <v>619.84868067439959</v>
      </c>
      <c r="X182" s="5">
        <v>67.799000534736365</v>
      </c>
      <c r="Y182" s="44">
        <f t="shared" si="7"/>
        <v>3.1841446276446521</v>
      </c>
      <c r="Z182" s="4">
        <f t="shared" si="8"/>
        <v>3.1858876723313028</v>
      </c>
    </row>
    <row r="183" spans="1:26" ht="45" x14ac:dyDescent="0.25">
      <c r="A183" s="39"/>
      <c r="B183" s="32" t="s">
        <v>101</v>
      </c>
      <c r="C183" s="32" t="s">
        <v>85</v>
      </c>
      <c r="D183" s="32" t="s">
        <v>57</v>
      </c>
      <c r="E183" s="32" t="s">
        <v>9</v>
      </c>
      <c r="F183" s="32" t="s">
        <v>10</v>
      </c>
      <c r="G183" s="34" t="s">
        <v>57</v>
      </c>
      <c r="H183" s="55">
        <v>1</v>
      </c>
      <c r="I183" s="54">
        <v>445</v>
      </c>
      <c r="J183" s="56">
        <v>4</v>
      </c>
      <c r="K183" s="50">
        <v>4.78</v>
      </c>
      <c r="L183" s="50">
        <f t="shared" ref="L183:L198" si="11">K183*8/J183</f>
        <v>9.56</v>
      </c>
      <c r="M183" s="52" t="s">
        <v>86</v>
      </c>
      <c r="N183" s="50">
        <v>4.7800000000000002E-4</v>
      </c>
      <c r="O183" s="56">
        <v>20</v>
      </c>
      <c r="P183" s="3">
        <v>181</v>
      </c>
      <c r="Q183" s="3">
        <v>1</v>
      </c>
      <c r="R183" s="3">
        <v>22.25</v>
      </c>
      <c r="S183" s="3">
        <v>4</v>
      </c>
      <c r="T183" s="3">
        <v>20</v>
      </c>
      <c r="U183" s="5">
        <v>4.1780881983193394</v>
      </c>
      <c r="V183" s="41">
        <v>0.97092395871157788</v>
      </c>
      <c r="W183" s="5">
        <v>3.4565456435806592</v>
      </c>
      <c r="X183" s="5">
        <v>0.80830548027629578</v>
      </c>
      <c r="Y183" s="44">
        <f t="shared" si="7"/>
        <v>222.46850338993934</v>
      </c>
      <c r="Z183" s="4">
        <f t="shared" si="8"/>
        <v>267.22570274565834</v>
      </c>
    </row>
    <row r="184" spans="1:26" x14ac:dyDescent="0.25">
      <c r="A184" s="39"/>
      <c r="B184" s="32" t="s">
        <v>102</v>
      </c>
      <c r="C184" s="32" t="s">
        <v>85</v>
      </c>
      <c r="D184" s="32" t="s">
        <v>57</v>
      </c>
      <c r="E184" s="32" t="s">
        <v>8</v>
      </c>
      <c r="F184" s="32" t="s">
        <v>10</v>
      </c>
      <c r="G184" s="34" t="s">
        <v>57</v>
      </c>
      <c r="H184" s="55">
        <v>1</v>
      </c>
      <c r="I184" s="54">
        <v>890</v>
      </c>
      <c r="J184" s="56">
        <v>8</v>
      </c>
      <c r="K184" s="50">
        <v>4.78</v>
      </c>
      <c r="L184" s="50">
        <f t="shared" si="11"/>
        <v>4.78</v>
      </c>
      <c r="M184" s="52" t="s">
        <v>65</v>
      </c>
      <c r="N184" s="50">
        <v>4.7800000000000002E-4</v>
      </c>
      <c r="O184" s="56">
        <v>20</v>
      </c>
      <c r="P184" s="3">
        <v>182</v>
      </c>
      <c r="Q184" s="3">
        <v>1</v>
      </c>
      <c r="R184" s="3">
        <v>44.5</v>
      </c>
      <c r="S184" s="3">
        <v>8</v>
      </c>
      <c r="T184" s="3">
        <v>20</v>
      </c>
      <c r="U184" s="5">
        <v>14.034558803824011</v>
      </c>
      <c r="V184" s="41">
        <v>2.1038781513063984</v>
      </c>
      <c r="W184" s="5">
        <v>13.295373730425084</v>
      </c>
      <c r="X184" s="5">
        <v>1.9959705958282095</v>
      </c>
      <c r="Y184" s="44">
        <f t="shared" si="7"/>
        <v>102.66754273096818</v>
      </c>
      <c r="Z184" s="4">
        <f t="shared" si="8"/>
        <v>108.21802708489942</v>
      </c>
    </row>
    <row r="185" spans="1:26" ht="45" x14ac:dyDescent="0.25">
      <c r="A185" s="39"/>
      <c r="B185" s="32" t="s">
        <v>97</v>
      </c>
      <c r="C185" s="32" t="s">
        <v>85</v>
      </c>
      <c r="D185" s="32" t="s">
        <v>57</v>
      </c>
      <c r="E185" s="32" t="s">
        <v>9</v>
      </c>
      <c r="F185" s="32" t="s">
        <v>10</v>
      </c>
      <c r="G185" s="34" t="s">
        <v>57</v>
      </c>
      <c r="H185" s="55">
        <v>1</v>
      </c>
      <c r="I185" s="56">
        <v>445</v>
      </c>
      <c r="J185" s="56">
        <v>4</v>
      </c>
      <c r="K185" s="50">
        <v>4.78</v>
      </c>
      <c r="L185" s="50">
        <f t="shared" si="11"/>
        <v>9.56</v>
      </c>
      <c r="M185" s="52" t="s">
        <v>86</v>
      </c>
      <c r="N185" s="50">
        <v>4.7800000000000002E-4</v>
      </c>
      <c r="O185" s="56">
        <v>10</v>
      </c>
      <c r="P185" s="3">
        <v>183</v>
      </c>
      <c r="Q185" s="3">
        <v>1</v>
      </c>
      <c r="R185" s="3">
        <v>44.5</v>
      </c>
      <c r="S185" s="3">
        <v>4</v>
      </c>
      <c r="T185" s="3">
        <v>10</v>
      </c>
      <c r="U185" s="5">
        <v>7.4551998934602413</v>
      </c>
      <c r="V185" s="41">
        <v>1.7341594522958739</v>
      </c>
      <c r="W185" s="5">
        <v>6.7244680325785984</v>
      </c>
      <c r="X185" s="5">
        <v>1.5700675692154709</v>
      </c>
      <c r="Y185" s="44">
        <f t="shared" si="7"/>
        <v>124.55602033252195</v>
      </c>
      <c r="Z185" s="4">
        <f t="shared" si="8"/>
        <v>137.573696976577</v>
      </c>
    </row>
    <row r="186" spans="1:26" x14ac:dyDescent="0.25">
      <c r="A186" s="39"/>
      <c r="B186" s="32" t="s">
        <v>98</v>
      </c>
      <c r="C186" s="32" t="s">
        <v>85</v>
      </c>
      <c r="D186" s="32" t="s">
        <v>57</v>
      </c>
      <c r="E186" s="32" t="s">
        <v>8</v>
      </c>
      <c r="F186" s="32" t="s">
        <v>10</v>
      </c>
      <c r="G186" s="34" t="s">
        <v>57</v>
      </c>
      <c r="H186" s="55">
        <v>1</v>
      </c>
      <c r="I186" s="56">
        <v>890</v>
      </c>
      <c r="J186" s="56">
        <v>8</v>
      </c>
      <c r="K186" s="50">
        <v>4.78</v>
      </c>
      <c r="L186" s="50">
        <f t="shared" si="11"/>
        <v>4.78</v>
      </c>
      <c r="M186" s="52" t="s">
        <v>65</v>
      </c>
      <c r="N186" s="50">
        <v>4.7800000000000002E-4</v>
      </c>
      <c r="O186" s="56">
        <v>10</v>
      </c>
      <c r="P186" s="3">
        <v>184</v>
      </c>
      <c r="Q186" s="3">
        <v>1</v>
      </c>
      <c r="R186" s="3">
        <v>89</v>
      </c>
      <c r="S186" s="3">
        <v>8</v>
      </c>
      <c r="T186" s="3">
        <v>10</v>
      </c>
      <c r="U186" s="5">
        <v>27.625626789252358</v>
      </c>
      <c r="V186" s="41">
        <v>4.1414980414372984</v>
      </c>
      <c r="W186" s="5">
        <v>26.858337076470313</v>
      </c>
      <c r="X186" s="5">
        <v>4.0295852358560831</v>
      </c>
      <c r="Y186" s="44">
        <f t="shared" si="7"/>
        <v>52.155040963157774</v>
      </c>
      <c r="Z186" s="4">
        <f t="shared" si="8"/>
        <v>53.603531717852078</v>
      </c>
    </row>
    <row r="187" spans="1:26" ht="45" x14ac:dyDescent="0.25">
      <c r="A187" s="39"/>
      <c r="B187" s="32" t="s">
        <v>100</v>
      </c>
      <c r="C187" s="32" t="s">
        <v>85</v>
      </c>
      <c r="D187" s="32" t="s">
        <v>57</v>
      </c>
      <c r="E187" s="32" t="s">
        <v>9</v>
      </c>
      <c r="F187" s="32" t="s">
        <v>10</v>
      </c>
      <c r="G187" s="34" t="s">
        <v>57</v>
      </c>
      <c r="H187" s="55">
        <v>1</v>
      </c>
      <c r="I187" s="56">
        <v>445</v>
      </c>
      <c r="J187" s="56">
        <v>4</v>
      </c>
      <c r="K187" s="50">
        <v>4.78</v>
      </c>
      <c r="L187" s="50">
        <f t="shared" si="11"/>
        <v>9.56</v>
      </c>
      <c r="M187" s="52" t="s">
        <v>86</v>
      </c>
      <c r="N187" s="50">
        <v>4.7800000000000002E-4</v>
      </c>
      <c r="O187" s="56">
        <v>5</v>
      </c>
      <c r="P187" s="3">
        <v>185</v>
      </c>
      <c r="Q187" s="3">
        <v>1</v>
      </c>
      <c r="R187" s="3">
        <v>89</v>
      </c>
      <c r="S187" s="3">
        <v>4</v>
      </c>
      <c r="T187" s="3">
        <v>5</v>
      </c>
      <c r="U187" s="5">
        <v>14.133968320081836</v>
      </c>
      <c r="V187" s="41">
        <v>3.2803686413994151</v>
      </c>
      <c r="W187" s="5">
        <v>13.384676274016488</v>
      </c>
      <c r="X187" s="5">
        <v>3.1133700402552971</v>
      </c>
      <c r="Y187" s="44">
        <f t="shared" si="7"/>
        <v>65.846258031491772</v>
      </c>
      <c r="Z187" s="4">
        <f t="shared" si="8"/>
        <v>69.37819700426229</v>
      </c>
    </row>
    <row r="188" spans="1:26" x14ac:dyDescent="0.25">
      <c r="A188" s="39"/>
      <c r="B188" s="32" t="s">
        <v>99</v>
      </c>
      <c r="C188" s="32" t="s">
        <v>85</v>
      </c>
      <c r="D188" s="32" t="s">
        <v>57</v>
      </c>
      <c r="E188" s="32" t="s">
        <v>8</v>
      </c>
      <c r="F188" s="32" t="s">
        <v>10</v>
      </c>
      <c r="G188" s="34" t="s">
        <v>57</v>
      </c>
      <c r="H188" s="55">
        <v>1</v>
      </c>
      <c r="I188" s="56">
        <v>890</v>
      </c>
      <c r="J188" s="56">
        <v>8</v>
      </c>
      <c r="K188" s="50">
        <v>4.78</v>
      </c>
      <c r="L188" s="50">
        <f t="shared" si="11"/>
        <v>4.78</v>
      </c>
      <c r="M188" s="52" t="s">
        <v>65</v>
      </c>
      <c r="N188" s="50">
        <v>4.7800000000000002E-4</v>
      </c>
      <c r="O188" s="56">
        <v>5</v>
      </c>
      <c r="P188" s="3">
        <v>186</v>
      </c>
      <c r="Q188" s="3">
        <v>1</v>
      </c>
      <c r="R188" s="3">
        <v>178</v>
      </c>
      <c r="S188" s="3">
        <v>8</v>
      </c>
      <c r="T188" s="3">
        <v>5</v>
      </c>
      <c r="U188" s="5">
        <v>56.365127897180841</v>
      </c>
      <c r="V188" s="41">
        <v>8.4342830307459895</v>
      </c>
      <c r="W188" s="5">
        <v>55.539039346242134</v>
      </c>
      <c r="X188" s="5">
        <v>8.314299857214607</v>
      </c>
      <c r="Y188" s="44">
        <f t="shared" si="7"/>
        <v>25.609764245828895</v>
      </c>
      <c r="Z188" s="4">
        <f t="shared" si="8"/>
        <v>25.979337251418627</v>
      </c>
    </row>
    <row r="189" spans="1:26" ht="45" x14ac:dyDescent="0.25">
      <c r="A189" s="39"/>
      <c r="B189" s="32" t="s">
        <v>77</v>
      </c>
      <c r="C189" s="32" t="s">
        <v>85</v>
      </c>
      <c r="D189" s="32" t="s">
        <v>57</v>
      </c>
      <c r="E189" s="32" t="s">
        <v>9</v>
      </c>
      <c r="F189" s="32" t="s">
        <v>11</v>
      </c>
      <c r="G189" s="34" t="s">
        <v>57</v>
      </c>
      <c r="H189" s="55">
        <v>1</v>
      </c>
      <c r="I189" s="56">
        <v>445</v>
      </c>
      <c r="J189" s="56">
        <v>4</v>
      </c>
      <c r="K189" s="50">
        <v>4.78</v>
      </c>
      <c r="L189" s="50">
        <f t="shared" si="11"/>
        <v>9.56</v>
      </c>
      <c r="M189" s="52" t="s">
        <v>86</v>
      </c>
      <c r="N189" s="50">
        <v>4.7800000000000002E-4</v>
      </c>
      <c r="O189" s="56">
        <v>1</v>
      </c>
      <c r="P189" s="3">
        <v>187</v>
      </c>
      <c r="Q189" s="3">
        <v>1</v>
      </c>
      <c r="R189" s="3">
        <v>445</v>
      </c>
      <c r="S189" s="3">
        <v>4</v>
      </c>
      <c r="T189" s="3">
        <v>1</v>
      </c>
      <c r="U189" s="5">
        <v>73.644996233028422</v>
      </c>
      <c r="V189" s="41">
        <v>16.537998070520207</v>
      </c>
      <c r="W189" s="5">
        <v>72.741823558633797</v>
      </c>
      <c r="X189" s="5">
        <v>16.349954721964956</v>
      </c>
      <c r="Y189" s="44">
        <f t="shared" si="7"/>
        <v>13.060831128347427</v>
      </c>
      <c r="Z189" s="4">
        <f t="shared" si="8"/>
        <v>13.211045759644824</v>
      </c>
    </row>
    <row r="190" spans="1:26" x14ac:dyDescent="0.25">
      <c r="A190" s="35"/>
      <c r="B190" s="32" t="s">
        <v>78</v>
      </c>
      <c r="C190" s="32" t="s">
        <v>85</v>
      </c>
      <c r="D190" s="32" t="s">
        <v>57</v>
      </c>
      <c r="E190" s="32" t="s">
        <v>8</v>
      </c>
      <c r="F190" s="32" t="s">
        <v>11</v>
      </c>
      <c r="G190" s="34" t="s">
        <v>57</v>
      </c>
      <c r="H190" s="55">
        <v>1</v>
      </c>
      <c r="I190" s="56">
        <v>890</v>
      </c>
      <c r="J190" s="56">
        <v>8</v>
      </c>
      <c r="K190" s="50">
        <v>4.78</v>
      </c>
      <c r="L190" s="50">
        <f t="shared" si="11"/>
        <v>4.78</v>
      </c>
      <c r="M190" s="52" t="s">
        <v>65</v>
      </c>
      <c r="N190" s="50">
        <v>4.7800000000000002E-4</v>
      </c>
      <c r="O190" s="56">
        <v>1</v>
      </c>
      <c r="P190" s="3">
        <v>188</v>
      </c>
      <c r="Q190" s="3">
        <v>1</v>
      </c>
      <c r="R190" s="3">
        <v>890</v>
      </c>
      <c r="S190" s="3">
        <v>8</v>
      </c>
      <c r="T190" s="3">
        <v>1</v>
      </c>
      <c r="U190" s="5">
        <v>372.86553320469466</v>
      </c>
      <c r="V190" s="41">
        <v>52.774511608995489</v>
      </c>
      <c r="W190" s="5">
        <v>371.47308599275556</v>
      </c>
      <c r="X190" s="5">
        <v>52.595885155109748</v>
      </c>
      <c r="Y190" s="44">
        <f t="shared" si="7"/>
        <v>4.0928848683685874</v>
      </c>
      <c r="Z190" s="4">
        <f t="shared" si="8"/>
        <v>4.1067851479825386</v>
      </c>
    </row>
    <row r="191" spans="1:26" ht="45" x14ac:dyDescent="0.25">
      <c r="A191" s="39"/>
      <c r="B191" s="32" t="s">
        <v>101</v>
      </c>
      <c r="C191" s="32" t="s">
        <v>87</v>
      </c>
      <c r="D191" s="32" t="s">
        <v>57</v>
      </c>
      <c r="E191" s="32" t="s">
        <v>9</v>
      </c>
      <c r="F191" s="32" t="s">
        <v>10</v>
      </c>
      <c r="G191" s="34" t="s">
        <v>57</v>
      </c>
      <c r="H191" s="55">
        <v>0.92</v>
      </c>
      <c r="I191" s="54">
        <v>445</v>
      </c>
      <c r="J191" s="56">
        <v>4</v>
      </c>
      <c r="K191" s="50">
        <v>0.70899999999999996</v>
      </c>
      <c r="L191" s="50">
        <f t="shared" si="11"/>
        <v>1.4179999999999999</v>
      </c>
      <c r="M191" s="52" t="s">
        <v>86</v>
      </c>
      <c r="N191" s="50">
        <v>4.7800000000000002E-4</v>
      </c>
      <c r="O191" s="56">
        <v>20</v>
      </c>
      <c r="P191" s="3">
        <v>189</v>
      </c>
      <c r="Q191" s="3">
        <v>0.92</v>
      </c>
      <c r="R191" s="3">
        <v>22.25</v>
      </c>
      <c r="S191" s="3">
        <v>4</v>
      </c>
      <c r="T191" s="3">
        <v>20</v>
      </c>
      <c r="U191" s="5">
        <v>3.1056216826025644</v>
      </c>
      <c r="V191" s="41">
        <v>0.72602278593019953</v>
      </c>
      <c r="W191" s="5">
        <v>2.9989188044683366</v>
      </c>
      <c r="X191" s="5">
        <v>0.7019538940952631</v>
      </c>
      <c r="Y191" s="44">
        <f t="shared" si="7"/>
        <v>297.51132359193809</v>
      </c>
      <c r="Z191" s="4">
        <f t="shared" si="8"/>
        <v>307.71251761256894</v>
      </c>
    </row>
    <row r="192" spans="1:26" x14ac:dyDescent="0.25">
      <c r="A192" s="39"/>
      <c r="B192" s="32" t="s">
        <v>102</v>
      </c>
      <c r="C192" s="32" t="s">
        <v>87</v>
      </c>
      <c r="D192" s="32" t="s">
        <v>57</v>
      </c>
      <c r="E192" s="32" t="s">
        <v>8</v>
      </c>
      <c r="F192" s="32" t="s">
        <v>10</v>
      </c>
      <c r="G192" s="34" t="s">
        <v>57</v>
      </c>
      <c r="H192" s="55">
        <v>0.92</v>
      </c>
      <c r="I192" s="54">
        <v>890</v>
      </c>
      <c r="J192" s="56">
        <v>8</v>
      </c>
      <c r="K192" s="50">
        <v>0.70899999999999996</v>
      </c>
      <c r="L192" s="50">
        <f t="shared" si="11"/>
        <v>0.70899999999999996</v>
      </c>
      <c r="M192" s="52" t="s">
        <v>65</v>
      </c>
      <c r="N192" s="50">
        <v>4.7800000000000002E-4</v>
      </c>
      <c r="O192" s="56">
        <v>20</v>
      </c>
      <c r="P192" s="3">
        <v>190</v>
      </c>
      <c r="Q192" s="3">
        <v>0.92</v>
      </c>
      <c r="R192" s="3">
        <v>44.5</v>
      </c>
      <c r="S192" s="3">
        <v>8</v>
      </c>
      <c r="T192" s="3">
        <v>20</v>
      </c>
      <c r="U192" s="5">
        <v>12.138620512910412</v>
      </c>
      <c r="V192" s="41">
        <v>1.8222272172723462</v>
      </c>
      <c r="W192" s="5">
        <v>12.029467635015099</v>
      </c>
      <c r="X192" s="5">
        <v>1.8062919603185699</v>
      </c>
      <c r="Y192" s="44">
        <f t="shared" si="7"/>
        <v>118.53626043591089</v>
      </c>
      <c r="Z192" s="4">
        <f t="shared" si="8"/>
        <v>119.58199712183006</v>
      </c>
    </row>
    <row r="193" spans="1:26" ht="45" x14ac:dyDescent="0.25">
      <c r="A193" s="39"/>
      <c r="B193" s="32" t="s">
        <v>97</v>
      </c>
      <c r="C193" s="32" t="s">
        <v>87</v>
      </c>
      <c r="D193" s="32" t="s">
        <v>57</v>
      </c>
      <c r="E193" s="32" t="s">
        <v>9</v>
      </c>
      <c r="F193" s="32" t="s">
        <v>10</v>
      </c>
      <c r="G193" s="34" t="s">
        <v>57</v>
      </c>
      <c r="H193" s="55">
        <v>0.92</v>
      </c>
      <c r="I193" s="56">
        <v>445</v>
      </c>
      <c r="J193" s="56">
        <v>4</v>
      </c>
      <c r="K193" s="50">
        <v>0.70899999999999996</v>
      </c>
      <c r="L193" s="50">
        <f t="shared" si="11"/>
        <v>1.4179999999999999</v>
      </c>
      <c r="M193" s="52" t="s">
        <v>86</v>
      </c>
      <c r="N193" s="50">
        <v>4.7800000000000002E-4</v>
      </c>
      <c r="O193" s="56">
        <v>10</v>
      </c>
      <c r="P193" s="3">
        <v>191</v>
      </c>
      <c r="Q193" s="3">
        <v>0.92</v>
      </c>
      <c r="R193" s="3">
        <v>44.5</v>
      </c>
      <c r="S193" s="3">
        <v>4</v>
      </c>
      <c r="T193" s="3">
        <v>10</v>
      </c>
      <c r="U193" s="5">
        <v>6.1064533421303606</v>
      </c>
      <c r="V193" s="41">
        <v>1.4259428943799786</v>
      </c>
      <c r="W193" s="5">
        <v>5.998499268151515</v>
      </c>
      <c r="X193" s="5">
        <v>1.4016723943880942</v>
      </c>
      <c r="Y193" s="44">
        <f t="shared" si="7"/>
        <v>151.4787168906368</v>
      </c>
      <c r="Z193" s="4">
        <f t="shared" si="8"/>
        <v>154.10162949973463</v>
      </c>
    </row>
    <row r="194" spans="1:26" x14ac:dyDescent="0.25">
      <c r="A194" s="39"/>
      <c r="B194" s="32" t="s">
        <v>98</v>
      </c>
      <c r="C194" s="32" t="s">
        <v>87</v>
      </c>
      <c r="D194" s="32" t="s">
        <v>57</v>
      </c>
      <c r="E194" s="32" t="s">
        <v>8</v>
      </c>
      <c r="F194" s="32" t="s">
        <v>10</v>
      </c>
      <c r="G194" s="34" t="s">
        <v>57</v>
      </c>
      <c r="H194" s="55">
        <v>0.92</v>
      </c>
      <c r="I194" s="56">
        <v>890</v>
      </c>
      <c r="J194" s="56">
        <v>8</v>
      </c>
      <c r="K194" s="50">
        <v>0.70899999999999996</v>
      </c>
      <c r="L194" s="50">
        <f t="shared" si="11"/>
        <v>0.70899999999999996</v>
      </c>
      <c r="M194" s="52" t="s">
        <v>65</v>
      </c>
      <c r="N194" s="50">
        <v>4.7800000000000002E-4</v>
      </c>
      <c r="O194" s="56">
        <v>10</v>
      </c>
      <c r="P194" s="3">
        <v>192</v>
      </c>
      <c r="Q194" s="3">
        <v>0.92</v>
      </c>
      <c r="R194" s="3">
        <v>89</v>
      </c>
      <c r="S194" s="3">
        <v>8</v>
      </c>
      <c r="T194" s="3">
        <v>10</v>
      </c>
      <c r="U194" s="5">
        <v>24.55730304704495</v>
      </c>
      <c r="V194" s="41">
        <v>3.6847303226496115</v>
      </c>
      <c r="W194" s="5">
        <v>24.444334889709602</v>
      </c>
      <c r="X194" s="5">
        <v>3.6682491689548264</v>
      </c>
      <c r="Y194" s="44">
        <f t="shared" si="7"/>
        <v>58.62030083240365</v>
      </c>
      <c r="Z194" s="4">
        <f t="shared" si="8"/>
        <v>58.883677212566141</v>
      </c>
    </row>
    <row r="195" spans="1:26" ht="45" x14ac:dyDescent="0.25">
      <c r="A195" s="39"/>
      <c r="B195" s="32" t="s">
        <v>100</v>
      </c>
      <c r="C195" s="32" t="s">
        <v>87</v>
      </c>
      <c r="D195" s="32" t="s">
        <v>57</v>
      </c>
      <c r="E195" s="32" t="s">
        <v>9</v>
      </c>
      <c r="F195" s="32" t="s">
        <v>10</v>
      </c>
      <c r="G195" s="34" t="s">
        <v>57</v>
      </c>
      <c r="H195" s="55">
        <v>0.92</v>
      </c>
      <c r="I195" s="56">
        <v>445</v>
      </c>
      <c r="J195" s="56">
        <v>4</v>
      </c>
      <c r="K195" s="50">
        <v>0.70899999999999996</v>
      </c>
      <c r="L195" s="50">
        <f t="shared" si="11"/>
        <v>1.4179999999999999</v>
      </c>
      <c r="M195" s="52" t="s">
        <v>86</v>
      </c>
      <c r="N195" s="50">
        <v>4.7800000000000002E-4</v>
      </c>
      <c r="O195" s="56">
        <v>5</v>
      </c>
      <c r="P195" s="3">
        <v>193</v>
      </c>
      <c r="Q195" s="3">
        <v>0.92</v>
      </c>
      <c r="R195" s="3">
        <v>89</v>
      </c>
      <c r="S195" s="3">
        <v>4</v>
      </c>
      <c r="T195" s="3">
        <v>5</v>
      </c>
      <c r="U195" s="5">
        <v>12.213157986162587</v>
      </c>
      <c r="V195" s="41">
        <v>2.8425640357142123</v>
      </c>
      <c r="W195" s="5">
        <v>12.102678561550503</v>
      </c>
      <c r="X195" s="5">
        <v>2.817895307116784</v>
      </c>
      <c r="Y195" s="44">
        <f t="shared" ref="Y195:Y230" si="12">$I$233/V195</f>
        <v>75.987734061979936</v>
      </c>
      <c r="Z195" s="4">
        <f t="shared" ref="Z195:Z230" si="13">$I$233/X195</f>
        <v>76.652954229519267</v>
      </c>
    </row>
    <row r="196" spans="1:26" x14ac:dyDescent="0.25">
      <c r="A196" s="39"/>
      <c r="B196" s="32" t="s">
        <v>99</v>
      </c>
      <c r="C196" s="32" t="s">
        <v>87</v>
      </c>
      <c r="D196" s="32" t="s">
        <v>57</v>
      </c>
      <c r="E196" s="32" t="s">
        <v>8</v>
      </c>
      <c r="F196" s="32" t="s">
        <v>10</v>
      </c>
      <c r="G196" s="34" t="s">
        <v>57</v>
      </c>
      <c r="H196" s="55">
        <v>0.92</v>
      </c>
      <c r="I196" s="56">
        <v>890</v>
      </c>
      <c r="J196" s="56">
        <v>8</v>
      </c>
      <c r="K196" s="50">
        <v>0.70899999999999996</v>
      </c>
      <c r="L196" s="50">
        <f t="shared" si="11"/>
        <v>0.70899999999999996</v>
      </c>
      <c r="M196" s="52" t="s">
        <v>65</v>
      </c>
      <c r="N196" s="50">
        <v>4.7800000000000002E-4</v>
      </c>
      <c r="O196" s="56">
        <v>5</v>
      </c>
      <c r="P196" s="3">
        <v>194</v>
      </c>
      <c r="Q196" s="3">
        <v>0.92</v>
      </c>
      <c r="R196" s="3">
        <v>178</v>
      </c>
      <c r="S196" s="3">
        <v>8</v>
      </c>
      <c r="T196" s="3">
        <v>5</v>
      </c>
      <c r="U196" s="5">
        <v>50.702526941191799</v>
      </c>
      <c r="V196" s="41">
        <v>7.5936616157379619</v>
      </c>
      <c r="W196" s="5">
        <v>50.581601371386739</v>
      </c>
      <c r="X196" s="5">
        <v>7.5760799798195766</v>
      </c>
      <c r="Y196" s="44">
        <f t="shared" si="12"/>
        <v>28.444775515455838</v>
      </c>
      <c r="Z196" s="4">
        <f t="shared" si="13"/>
        <v>28.510786656867371</v>
      </c>
    </row>
    <row r="197" spans="1:26" ht="45" x14ac:dyDescent="0.25">
      <c r="A197" s="39"/>
      <c r="B197" s="32" t="s">
        <v>77</v>
      </c>
      <c r="C197" s="32" t="s">
        <v>87</v>
      </c>
      <c r="D197" s="32" t="s">
        <v>57</v>
      </c>
      <c r="E197" s="32" t="s">
        <v>9</v>
      </c>
      <c r="F197" s="32" t="s">
        <v>11</v>
      </c>
      <c r="G197" s="34" t="s">
        <v>57</v>
      </c>
      <c r="H197" s="55">
        <v>0.92</v>
      </c>
      <c r="I197" s="56">
        <v>445</v>
      </c>
      <c r="J197" s="56">
        <v>4</v>
      </c>
      <c r="K197" s="50">
        <v>0.70899999999999996</v>
      </c>
      <c r="L197" s="50">
        <f t="shared" si="11"/>
        <v>1.4179999999999999</v>
      </c>
      <c r="M197" s="52" t="s">
        <v>86</v>
      </c>
      <c r="N197" s="50">
        <v>4.7800000000000002E-4</v>
      </c>
      <c r="O197" s="56">
        <v>1</v>
      </c>
      <c r="P197" s="3">
        <v>195</v>
      </c>
      <c r="Q197" s="3">
        <v>0.92</v>
      </c>
      <c r="R197" s="3">
        <v>445</v>
      </c>
      <c r="S197" s="3">
        <v>4</v>
      </c>
      <c r="T197" s="3">
        <v>1</v>
      </c>
      <c r="U197" s="5">
        <v>66.161146532126324</v>
      </c>
      <c r="V197" s="41">
        <v>14.93123677020481</v>
      </c>
      <c r="W197" s="5">
        <v>66.029803545392667</v>
      </c>
      <c r="X197" s="5">
        <v>14.903658613402202</v>
      </c>
      <c r="Y197" s="44">
        <f t="shared" si="12"/>
        <v>14.466316710684453</v>
      </c>
      <c r="Z197" s="4">
        <f t="shared" si="13"/>
        <v>14.493085597502933</v>
      </c>
    </row>
    <row r="198" spans="1:26" ht="15.75" thickBot="1" x14ac:dyDescent="0.3">
      <c r="A198" s="35"/>
      <c r="B198" s="11" t="s">
        <v>78</v>
      </c>
      <c r="C198" s="32" t="s">
        <v>87</v>
      </c>
      <c r="D198" s="32" t="s">
        <v>57</v>
      </c>
      <c r="E198" s="32" t="s">
        <v>8</v>
      </c>
      <c r="F198" s="32" t="s">
        <v>11</v>
      </c>
      <c r="G198" s="34" t="s">
        <v>57</v>
      </c>
      <c r="H198" s="55">
        <v>0.92</v>
      </c>
      <c r="I198" s="56">
        <v>890</v>
      </c>
      <c r="J198" s="56">
        <v>8</v>
      </c>
      <c r="K198" s="50">
        <v>0.70899999999999996</v>
      </c>
      <c r="L198" s="50">
        <f t="shared" si="11"/>
        <v>0.70899999999999996</v>
      </c>
      <c r="M198" s="52" t="s">
        <v>65</v>
      </c>
      <c r="N198" s="50">
        <v>4.7800000000000002E-4</v>
      </c>
      <c r="O198" s="56">
        <v>1</v>
      </c>
      <c r="P198" s="3">
        <v>196</v>
      </c>
      <c r="Q198" s="3">
        <v>0.92</v>
      </c>
      <c r="R198" s="3">
        <v>890</v>
      </c>
      <c r="S198" s="3">
        <v>8</v>
      </c>
      <c r="T198" s="3">
        <v>1</v>
      </c>
      <c r="U198" s="5">
        <v>332.07723716489386</v>
      </c>
      <c r="V198" s="41">
        <v>47.412424843582748</v>
      </c>
      <c r="W198" s="5">
        <v>331.88022819921241</v>
      </c>
      <c r="X198" s="5">
        <v>47.38670222526342</v>
      </c>
      <c r="Y198" s="44">
        <f t="shared" si="12"/>
        <v>4.5557678332757856</v>
      </c>
      <c r="Z198" s="4">
        <f t="shared" si="13"/>
        <v>4.5582408113819586</v>
      </c>
    </row>
    <row r="199" spans="1:26" x14ac:dyDescent="0.25">
      <c r="A199" s="47" t="s">
        <v>51</v>
      </c>
      <c r="B199" s="32" t="s">
        <v>101</v>
      </c>
      <c r="C199" s="15" t="s">
        <v>47</v>
      </c>
      <c r="D199" s="12" t="s">
        <v>48</v>
      </c>
      <c r="E199" s="12" t="s">
        <v>9</v>
      </c>
      <c r="F199" s="12" t="s">
        <v>10</v>
      </c>
      <c r="G199" s="13" t="s">
        <v>52</v>
      </c>
      <c r="H199" s="53">
        <v>0.01</v>
      </c>
      <c r="I199" s="54">
        <v>445</v>
      </c>
      <c r="J199" s="54">
        <v>4</v>
      </c>
      <c r="K199" s="49">
        <f t="shared" ref="K199:K206" si="14">L199*J199/8</f>
        <v>0</v>
      </c>
      <c r="L199" s="49">
        <v>0</v>
      </c>
      <c r="M199" s="49" t="s">
        <v>60</v>
      </c>
      <c r="N199" s="49">
        <v>4.7800000000000002E-4</v>
      </c>
      <c r="O199" s="54">
        <v>20</v>
      </c>
      <c r="P199" s="3">
        <v>197</v>
      </c>
      <c r="Q199" s="3">
        <v>0.01</v>
      </c>
      <c r="R199" s="3">
        <v>22.25</v>
      </c>
      <c r="S199" s="3">
        <v>4</v>
      </c>
      <c r="T199" s="3">
        <v>20</v>
      </c>
      <c r="U199" s="5">
        <v>3.2032709277224625E-2</v>
      </c>
      <c r="V199" s="41">
        <v>7.5118230749874311E-3</v>
      </c>
      <c r="W199" s="5">
        <v>3.2032709277224625E-2</v>
      </c>
      <c r="X199" s="5">
        <v>7.5118230749874311E-3</v>
      </c>
      <c r="Y199" s="44">
        <f t="shared" si="12"/>
        <v>28754.670849374525</v>
      </c>
      <c r="Z199" s="4">
        <f t="shared" si="13"/>
        <v>28754.670849374525</v>
      </c>
    </row>
    <row r="200" spans="1:26" x14ac:dyDescent="0.25">
      <c r="A200" s="84"/>
      <c r="B200" s="32" t="s">
        <v>102</v>
      </c>
      <c r="C200" s="45" t="s">
        <v>47</v>
      </c>
      <c r="D200" s="32" t="s">
        <v>48</v>
      </c>
      <c r="E200" s="32" t="s">
        <v>8</v>
      </c>
      <c r="F200" s="32" t="s">
        <v>10</v>
      </c>
      <c r="G200" s="34" t="s">
        <v>19</v>
      </c>
      <c r="H200" s="53">
        <v>2.5000000000000001E-2</v>
      </c>
      <c r="I200" s="54">
        <v>890</v>
      </c>
      <c r="J200" s="54">
        <v>8</v>
      </c>
      <c r="K200" s="49">
        <f t="shared" si="14"/>
        <v>0</v>
      </c>
      <c r="L200" s="49">
        <v>0</v>
      </c>
      <c r="M200" s="49" t="s">
        <v>60</v>
      </c>
      <c r="N200" s="49">
        <v>4.7800000000000002E-4</v>
      </c>
      <c r="O200" s="54">
        <v>20</v>
      </c>
      <c r="P200" s="3">
        <v>198</v>
      </c>
      <c r="Q200" s="3">
        <v>2.5000000000000001E-2</v>
      </c>
      <c r="R200" s="3">
        <v>44.5</v>
      </c>
      <c r="S200" s="3">
        <v>8</v>
      </c>
      <c r="T200" s="3">
        <v>20</v>
      </c>
      <c r="U200" s="5">
        <v>0.32048253095799806</v>
      </c>
      <c r="V200" s="41">
        <v>4.8143002410445009E-2</v>
      </c>
      <c r="W200" s="5">
        <v>0.32048253095799806</v>
      </c>
      <c r="X200" s="5">
        <v>4.8143002410445009E-2</v>
      </c>
      <c r="Y200" s="44">
        <f t="shared" si="12"/>
        <v>4486.6333461815229</v>
      </c>
      <c r="Z200" s="4">
        <f t="shared" si="13"/>
        <v>4486.6333461815229</v>
      </c>
    </row>
    <row r="201" spans="1:26" x14ac:dyDescent="0.25">
      <c r="A201" s="84"/>
      <c r="B201" s="32" t="s">
        <v>97</v>
      </c>
      <c r="C201" s="45" t="s">
        <v>47</v>
      </c>
      <c r="D201" s="32" t="s">
        <v>48</v>
      </c>
      <c r="E201" s="32" t="s">
        <v>9</v>
      </c>
      <c r="F201" s="32" t="s">
        <v>10</v>
      </c>
      <c r="G201" s="34" t="s">
        <v>52</v>
      </c>
      <c r="H201" s="53">
        <v>0.01</v>
      </c>
      <c r="I201" s="56">
        <v>445</v>
      </c>
      <c r="J201" s="54">
        <v>4</v>
      </c>
      <c r="K201" s="49">
        <f t="shared" si="14"/>
        <v>0</v>
      </c>
      <c r="L201" s="49">
        <v>0</v>
      </c>
      <c r="M201" s="49" t="s">
        <v>60</v>
      </c>
      <c r="N201" s="49">
        <v>4.7800000000000002E-4</v>
      </c>
      <c r="O201" s="54">
        <v>10</v>
      </c>
      <c r="P201" s="3">
        <v>199</v>
      </c>
      <c r="Q201" s="3">
        <v>0.01</v>
      </c>
      <c r="R201" s="3">
        <v>44.5</v>
      </c>
      <c r="S201" s="3">
        <v>4</v>
      </c>
      <c r="T201" s="3">
        <v>10</v>
      </c>
      <c r="U201" s="5">
        <v>6.406638769980591E-2</v>
      </c>
      <c r="V201" s="41">
        <v>1.5024668838085297E-2</v>
      </c>
      <c r="W201" s="5">
        <v>6.406638769980591E-2</v>
      </c>
      <c r="X201" s="5">
        <v>1.5024668838085297E-2</v>
      </c>
      <c r="Y201" s="44">
        <f t="shared" si="12"/>
        <v>14376.35679879161</v>
      </c>
      <c r="Z201" s="4">
        <f t="shared" si="13"/>
        <v>14376.35679879161</v>
      </c>
    </row>
    <row r="202" spans="1:26" x14ac:dyDescent="0.25">
      <c r="A202" s="84"/>
      <c r="B202" s="32" t="s">
        <v>98</v>
      </c>
      <c r="C202" s="45" t="s">
        <v>47</v>
      </c>
      <c r="D202" s="32" t="s">
        <v>48</v>
      </c>
      <c r="E202" s="32" t="s">
        <v>8</v>
      </c>
      <c r="F202" s="32" t="s">
        <v>10</v>
      </c>
      <c r="G202" s="34" t="s">
        <v>19</v>
      </c>
      <c r="H202" s="53">
        <v>2.5000000000000001E-2</v>
      </c>
      <c r="I202" s="56">
        <v>890</v>
      </c>
      <c r="J202" s="54">
        <v>8</v>
      </c>
      <c r="K202" s="49">
        <f t="shared" si="14"/>
        <v>0</v>
      </c>
      <c r="L202" s="49">
        <v>0</v>
      </c>
      <c r="M202" s="49" t="s">
        <v>60</v>
      </c>
      <c r="N202" s="49">
        <v>4.7800000000000002E-4</v>
      </c>
      <c r="O202" s="54">
        <v>10</v>
      </c>
      <c r="P202" s="3">
        <v>200</v>
      </c>
      <c r="Q202" s="3">
        <v>2.5000000000000001E-2</v>
      </c>
      <c r="R202" s="3">
        <v>89</v>
      </c>
      <c r="S202" s="3">
        <v>8</v>
      </c>
      <c r="T202" s="3">
        <v>10</v>
      </c>
      <c r="U202" s="5">
        <v>0.64118137635820716</v>
      </c>
      <c r="V202" s="41">
        <v>9.6331789690225947E-2</v>
      </c>
      <c r="W202" s="5">
        <v>0.64118137635820716</v>
      </c>
      <c r="X202" s="5">
        <v>9.6331789690225947E-2</v>
      </c>
      <c r="Y202" s="44">
        <f t="shared" si="12"/>
        <v>2242.2504626415748</v>
      </c>
      <c r="Z202" s="4">
        <f t="shared" si="13"/>
        <v>2242.2504626415748</v>
      </c>
    </row>
    <row r="203" spans="1:26" x14ac:dyDescent="0.25">
      <c r="A203" s="84"/>
      <c r="B203" s="32" t="s">
        <v>100</v>
      </c>
      <c r="C203" s="45" t="s">
        <v>47</v>
      </c>
      <c r="D203" s="32" t="s">
        <v>48</v>
      </c>
      <c r="E203" s="32" t="s">
        <v>9</v>
      </c>
      <c r="F203" s="32" t="s">
        <v>10</v>
      </c>
      <c r="G203" s="34" t="s">
        <v>52</v>
      </c>
      <c r="H203" s="53">
        <v>0.01</v>
      </c>
      <c r="I203" s="56">
        <v>445</v>
      </c>
      <c r="J203" s="54">
        <v>4</v>
      </c>
      <c r="K203" s="49">
        <f t="shared" si="14"/>
        <v>0</v>
      </c>
      <c r="L203" s="49">
        <v>0</v>
      </c>
      <c r="M203" s="49" t="s">
        <v>60</v>
      </c>
      <c r="N203" s="49">
        <v>4.7800000000000002E-4</v>
      </c>
      <c r="O203" s="54">
        <v>5</v>
      </c>
      <c r="P203" s="3">
        <v>201</v>
      </c>
      <c r="Q203" s="3">
        <v>0.01</v>
      </c>
      <c r="R203" s="3">
        <v>89</v>
      </c>
      <c r="S203" s="3">
        <v>4</v>
      </c>
      <c r="T203" s="3">
        <v>5</v>
      </c>
      <c r="U203" s="5">
        <v>0.12813721519034746</v>
      </c>
      <c r="V203" s="41">
        <v>3.0053360590290196E-2</v>
      </c>
      <c r="W203" s="5">
        <v>0.12813721519034746</v>
      </c>
      <c r="X203" s="5">
        <v>3.0053360590290196E-2</v>
      </c>
      <c r="Y203" s="44">
        <f t="shared" si="12"/>
        <v>7187.2161967066822</v>
      </c>
      <c r="Z203" s="4">
        <f t="shared" si="13"/>
        <v>7187.2161967066822</v>
      </c>
    </row>
    <row r="204" spans="1:26" x14ac:dyDescent="0.25">
      <c r="A204" s="32"/>
      <c r="B204" s="32" t="s">
        <v>99</v>
      </c>
      <c r="C204" s="45" t="s">
        <v>47</v>
      </c>
      <c r="D204" s="32" t="s">
        <v>48</v>
      </c>
      <c r="E204" s="32" t="s">
        <v>8</v>
      </c>
      <c r="F204" s="32" t="s">
        <v>10</v>
      </c>
      <c r="G204" s="34" t="s">
        <v>19</v>
      </c>
      <c r="H204" s="53">
        <v>2.5000000000000001E-2</v>
      </c>
      <c r="I204" s="56">
        <v>890</v>
      </c>
      <c r="J204" s="54">
        <v>8</v>
      </c>
      <c r="K204" s="49">
        <f t="shared" si="14"/>
        <v>0</v>
      </c>
      <c r="L204" s="49">
        <v>0</v>
      </c>
      <c r="M204" s="49" t="s">
        <v>60</v>
      </c>
      <c r="N204" s="49">
        <v>4.7800000000000002E-4</v>
      </c>
      <c r="O204" s="54">
        <v>5</v>
      </c>
      <c r="P204" s="3">
        <v>202</v>
      </c>
      <c r="Q204" s="3">
        <v>2.5000000000000001E-2</v>
      </c>
      <c r="R204" s="3">
        <v>178</v>
      </c>
      <c r="S204" s="3">
        <v>8</v>
      </c>
      <c r="T204" s="3">
        <v>5</v>
      </c>
      <c r="U204" s="5">
        <v>1.2833959843014628</v>
      </c>
      <c r="V204" s="41">
        <v>0.1928467569853804</v>
      </c>
      <c r="W204" s="5">
        <v>1.2833959843014628</v>
      </c>
      <c r="X204" s="5">
        <v>0.1928467569853804</v>
      </c>
      <c r="Y204" s="44">
        <f t="shared" si="12"/>
        <v>1120.0603182369036</v>
      </c>
      <c r="Z204" s="4">
        <f t="shared" si="13"/>
        <v>1120.0603182369036</v>
      </c>
    </row>
    <row r="205" spans="1:26" x14ac:dyDescent="0.25">
      <c r="A205" s="32"/>
      <c r="B205" s="32" t="s">
        <v>77</v>
      </c>
      <c r="C205" s="45" t="s">
        <v>47</v>
      </c>
      <c r="D205" s="32" t="s">
        <v>48</v>
      </c>
      <c r="E205" s="32" t="s">
        <v>9</v>
      </c>
      <c r="F205" s="32" t="s">
        <v>11</v>
      </c>
      <c r="G205" s="34" t="s">
        <v>52</v>
      </c>
      <c r="H205" s="53">
        <v>0.01</v>
      </c>
      <c r="I205" s="56">
        <v>445</v>
      </c>
      <c r="J205" s="54">
        <v>4</v>
      </c>
      <c r="K205" s="49">
        <f t="shared" si="14"/>
        <v>0</v>
      </c>
      <c r="L205" s="49">
        <v>0</v>
      </c>
      <c r="M205" s="49" t="s">
        <v>60</v>
      </c>
      <c r="N205" s="49">
        <v>4.7800000000000002E-4</v>
      </c>
      <c r="O205" s="54">
        <v>1</v>
      </c>
      <c r="P205" s="3">
        <v>203</v>
      </c>
      <c r="Q205" s="3">
        <v>0.01</v>
      </c>
      <c r="R205" s="3">
        <v>445</v>
      </c>
      <c r="S205" s="3">
        <v>4</v>
      </c>
      <c r="T205" s="3">
        <v>1</v>
      </c>
      <c r="U205" s="5">
        <v>0.63979920801066748</v>
      </c>
      <c r="V205" s="41">
        <v>0.1503819131041528</v>
      </c>
      <c r="W205" s="5">
        <v>0.63979920801066748</v>
      </c>
      <c r="X205" s="5">
        <v>0.1503819131041528</v>
      </c>
      <c r="Y205" s="44">
        <f t="shared" si="12"/>
        <v>1436.342945380678</v>
      </c>
      <c r="Z205" s="4">
        <f t="shared" si="13"/>
        <v>1436.342945380678</v>
      </c>
    </row>
    <row r="206" spans="1:26" ht="15.75" thickBot="1" x14ac:dyDescent="0.3">
      <c r="A206" s="35"/>
      <c r="B206" s="11" t="s">
        <v>78</v>
      </c>
      <c r="C206" s="16" t="s">
        <v>47</v>
      </c>
      <c r="D206" s="11" t="s">
        <v>48</v>
      </c>
      <c r="E206" s="11" t="s">
        <v>8</v>
      </c>
      <c r="F206" s="11" t="s">
        <v>11</v>
      </c>
      <c r="G206" s="14" t="s">
        <v>19</v>
      </c>
      <c r="H206" s="53">
        <v>2.5000000000000001E-2</v>
      </c>
      <c r="I206" s="56">
        <v>890</v>
      </c>
      <c r="J206" s="54">
        <v>8</v>
      </c>
      <c r="K206" s="49">
        <f t="shared" si="14"/>
        <v>0</v>
      </c>
      <c r="L206" s="49">
        <v>0</v>
      </c>
      <c r="M206" s="49" t="s">
        <v>60</v>
      </c>
      <c r="N206" s="49">
        <v>4.7800000000000002E-4</v>
      </c>
      <c r="O206" s="54">
        <v>1</v>
      </c>
      <c r="P206" s="3">
        <v>204</v>
      </c>
      <c r="Q206" s="3">
        <v>2.5000000000000001E-2</v>
      </c>
      <c r="R206" s="3">
        <v>890</v>
      </c>
      <c r="S206" s="3">
        <v>8</v>
      </c>
      <c r="T206" s="3">
        <v>1</v>
      </c>
      <c r="U206" s="5">
        <v>6.4584589374506463</v>
      </c>
      <c r="V206" s="41">
        <v>0.97158350889904777</v>
      </c>
      <c r="W206" s="5">
        <v>6.4584589374506463</v>
      </c>
      <c r="X206" s="5">
        <v>0.97158350889904777</v>
      </c>
      <c r="Y206" s="44">
        <f t="shared" si="12"/>
        <v>222.31748277074087</v>
      </c>
      <c r="Z206" s="4">
        <f t="shared" si="13"/>
        <v>222.31748277074087</v>
      </c>
    </row>
    <row r="207" spans="1:26" ht="45" x14ac:dyDescent="0.25">
      <c r="A207" s="47" t="s">
        <v>53</v>
      </c>
      <c r="B207" s="32" t="s">
        <v>101</v>
      </c>
      <c r="C207" s="15" t="s">
        <v>54</v>
      </c>
      <c r="D207" s="12" t="s">
        <v>112</v>
      </c>
      <c r="E207" s="12" t="s">
        <v>9</v>
      </c>
      <c r="F207" s="12" t="s">
        <v>10</v>
      </c>
      <c r="G207" s="13" t="s">
        <v>52</v>
      </c>
      <c r="H207" s="53">
        <v>1E-3</v>
      </c>
      <c r="I207" s="54">
        <v>445</v>
      </c>
      <c r="J207" s="54">
        <v>4</v>
      </c>
      <c r="K207" s="49">
        <v>2.97</v>
      </c>
      <c r="L207" s="49">
        <f>K207*8/J207</f>
        <v>5.94</v>
      </c>
      <c r="M207" s="23" t="s">
        <v>66</v>
      </c>
      <c r="N207" s="49">
        <v>4.7800000000000002E-4</v>
      </c>
      <c r="O207" s="54">
        <v>20</v>
      </c>
      <c r="P207" s="3">
        <v>205</v>
      </c>
      <c r="Q207" s="3">
        <v>1E-3</v>
      </c>
      <c r="R207" s="3">
        <v>22.25</v>
      </c>
      <c r="S207" s="3">
        <v>4</v>
      </c>
      <c r="T207" s="3">
        <v>20</v>
      </c>
      <c r="U207" s="5">
        <v>0.58814364135086894</v>
      </c>
      <c r="V207" s="41">
        <v>0.1338695550743503</v>
      </c>
      <c r="W207" s="5">
        <v>0.14590298071586563</v>
      </c>
      <c r="X207" s="5">
        <v>3.3809431895804293E-2</v>
      </c>
      <c r="Y207" s="44">
        <f t="shared" si="12"/>
        <v>1613.5110024085384</v>
      </c>
      <c r="Z207" s="4">
        <f t="shared" si="13"/>
        <v>6388.7497626603217</v>
      </c>
    </row>
    <row r="208" spans="1:26" x14ac:dyDescent="0.25">
      <c r="A208" s="63"/>
      <c r="B208" s="32" t="s">
        <v>102</v>
      </c>
      <c r="C208" s="32" t="s">
        <v>54</v>
      </c>
      <c r="D208" s="32" t="s">
        <v>111</v>
      </c>
      <c r="E208" s="32" t="s">
        <v>8</v>
      </c>
      <c r="F208" s="32" t="s">
        <v>10</v>
      </c>
      <c r="G208" s="34" t="s">
        <v>19</v>
      </c>
      <c r="H208" s="55">
        <v>7.0000000000000007E-2</v>
      </c>
      <c r="I208" s="54">
        <v>890</v>
      </c>
      <c r="J208" s="56">
        <v>8</v>
      </c>
      <c r="K208" s="50">
        <f>L208*J208/8</f>
        <v>5.27</v>
      </c>
      <c r="L208" s="50">
        <v>5.27</v>
      </c>
      <c r="M208" s="52" t="s">
        <v>65</v>
      </c>
      <c r="N208" s="50">
        <v>4.7800000000000002E-4</v>
      </c>
      <c r="O208" s="56">
        <v>20</v>
      </c>
      <c r="P208" s="3">
        <v>206</v>
      </c>
      <c r="Q208" s="3">
        <v>7.0000000000000007E-2</v>
      </c>
      <c r="R208" s="3">
        <v>44.5</v>
      </c>
      <c r="S208" s="3">
        <v>8</v>
      </c>
      <c r="T208" s="3">
        <v>20</v>
      </c>
      <c r="U208" s="5">
        <v>1.9390791245297807</v>
      </c>
      <c r="V208" s="41">
        <v>0.28760858937427192</v>
      </c>
      <c r="W208" s="5">
        <v>1.1519645138365182</v>
      </c>
      <c r="X208" s="5">
        <v>0.17268520739400581</v>
      </c>
      <c r="Y208" s="44">
        <f t="shared" si="12"/>
        <v>751.02068568235302</v>
      </c>
      <c r="Z208" s="4">
        <f t="shared" si="13"/>
        <v>1250.8309383279445</v>
      </c>
    </row>
    <row r="209" spans="1:26" ht="45" x14ac:dyDescent="0.25">
      <c r="A209" s="63"/>
      <c r="B209" s="32" t="s">
        <v>97</v>
      </c>
      <c r="C209" s="45" t="s">
        <v>54</v>
      </c>
      <c r="D209" s="32" t="s">
        <v>112</v>
      </c>
      <c r="E209" s="32" t="s">
        <v>9</v>
      </c>
      <c r="F209" s="32" t="s">
        <v>10</v>
      </c>
      <c r="G209" s="34" t="s">
        <v>52</v>
      </c>
      <c r="H209" s="53">
        <v>1E-3</v>
      </c>
      <c r="I209" s="56">
        <v>445</v>
      </c>
      <c r="J209" s="54">
        <v>4</v>
      </c>
      <c r="K209" s="49">
        <v>2.97</v>
      </c>
      <c r="L209" s="49">
        <f>K209*8/J209</f>
        <v>5.94</v>
      </c>
      <c r="M209" s="23" t="s">
        <v>66</v>
      </c>
      <c r="N209" s="49">
        <v>4.7800000000000002E-4</v>
      </c>
      <c r="O209" s="54">
        <v>10</v>
      </c>
      <c r="P209" s="3">
        <v>207</v>
      </c>
      <c r="Q209" s="3">
        <v>1E-3</v>
      </c>
      <c r="R209" s="3">
        <v>44.5</v>
      </c>
      <c r="S209" s="3">
        <v>4</v>
      </c>
      <c r="T209" s="3">
        <v>10</v>
      </c>
      <c r="U209" s="5">
        <v>0.59132328206460627</v>
      </c>
      <c r="V209" s="41">
        <v>0.13462432250581144</v>
      </c>
      <c r="W209" s="5">
        <v>0.14909800508610194</v>
      </c>
      <c r="X209" s="5">
        <v>3.4560974224424369E-2</v>
      </c>
      <c r="Y209" s="44">
        <f t="shared" si="12"/>
        <v>1604.4648989091534</v>
      </c>
      <c r="Z209" s="4">
        <f t="shared" si="13"/>
        <v>6249.8238214405428</v>
      </c>
    </row>
    <row r="210" spans="1:26" x14ac:dyDescent="0.25">
      <c r="A210" s="63"/>
      <c r="B210" s="32" t="s">
        <v>98</v>
      </c>
      <c r="C210" s="32" t="s">
        <v>54</v>
      </c>
      <c r="D210" s="32" t="s">
        <v>111</v>
      </c>
      <c r="E210" s="32" t="s">
        <v>8</v>
      </c>
      <c r="F210" s="32" t="s">
        <v>10</v>
      </c>
      <c r="G210" s="34" t="s">
        <v>19</v>
      </c>
      <c r="H210" s="55">
        <v>7.0000000000000007E-2</v>
      </c>
      <c r="I210" s="56">
        <v>890</v>
      </c>
      <c r="J210" s="56">
        <v>8</v>
      </c>
      <c r="K210" s="50">
        <f>L210*J210/8</f>
        <v>5.27</v>
      </c>
      <c r="L210" s="50">
        <v>5.27</v>
      </c>
      <c r="M210" s="52" t="s">
        <v>65</v>
      </c>
      <c r="N210" s="50">
        <v>4.7800000000000002E-4</v>
      </c>
      <c r="O210" s="56">
        <v>10</v>
      </c>
      <c r="P210" s="3">
        <v>208</v>
      </c>
      <c r="Q210" s="3">
        <v>7.0000000000000007E-2</v>
      </c>
      <c r="R210" s="3">
        <v>89</v>
      </c>
      <c r="S210" s="3">
        <v>8</v>
      </c>
      <c r="T210" s="3">
        <v>10</v>
      </c>
      <c r="U210" s="5">
        <v>2.8420770665425357</v>
      </c>
      <c r="V210" s="41">
        <v>0.42328117990008834</v>
      </c>
      <c r="W210" s="5">
        <v>2.0529399614815604</v>
      </c>
      <c r="X210" s="5">
        <v>0.30805160887503635</v>
      </c>
      <c r="Y210" s="44">
        <f t="shared" si="12"/>
        <v>510.29908783325737</v>
      </c>
      <c r="Z210" s="4">
        <f t="shared" si="13"/>
        <v>701.18121047574914</v>
      </c>
    </row>
    <row r="211" spans="1:26" ht="45" x14ac:dyDescent="0.25">
      <c r="A211" s="63"/>
      <c r="B211" s="32" t="s">
        <v>100</v>
      </c>
      <c r="C211" s="45" t="s">
        <v>54</v>
      </c>
      <c r="D211" s="32" t="s">
        <v>112</v>
      </c>
      <c r="E211" s="32" t="s">
        <v>9</v>
      </c>
      <c r="F211" s="32" t="s">
        <v>10</v>
      </c>
      <c r="G211" s="34" t="s">
        <v>52</v>
      </c>
      <c r="H211" s="53">
        <v>1E-3</v>
      </c>
      <c r="I211" s="56">
        <v>445</v>
      </c>
      <c r="J211" s="54">
        <v>4</v>
      </c>
      <c r="K211" s="49">
        <v>2.97</v>
      </c>
      <c r="L211" s="49">
        <f>K211*8/J211</f>
        <v>5.94</v>
      </c>
      <c r="M211" s="23" t="s">
        <v>66</v>
      </c>
      <c r="N211" s="49">
        <v>4.7800000000000002E-4</v>
      </c>
      <c r="O211" s="54">
        <v>5</v>
      </c>
      <c r="P211" s="3">
        <v>209</v>
      </c>
      <c r="Q211" s="3">
        <v>1E-3</v>
      </c>
      <c r="R211" s="3">
        <v>89</v>
      </c>
      <c r="S211" s="3">
        <v>4</v>
      </c>
      <c r="T211" s="3">
        <v>5</v>
      </c>
      <c r="U211" s="5">
        <v>0.59768178684854922</v>
      </c>
      <c r="V211" s="41">
        <v>0.13613397574077091</v>
      </c>
      <c r="W211" s="5">
        <v>0.15548732851309457</v>
      </c>
      <c r="X211" s="5">
        <v>3.6064192089283575E-2</v>
      </c>
      <c r="Y211" s="44">
        <f t="shared" si="12"/>
        <v>1586.6722383199299</v>
      </c>
      <c r="Z211" s="4">
        <f t="shared" si="13"/>
        <v>5989.3203614613649</v>
      </c>
    </row>
    <row r="212" spans="1:26" x14ac:dyDescent="0.25">
      <c r="A212" s="39"/>
      <c r="B212" s="32" t="s">
        <v>99</v>
      </c>
      <c r="C212" s="32" t="s">
        <v>54</v>
      </c>
      <c r="D212" s="32" t="s">
        <v>111</v>
      </c>
      <c r="E212" s="32" t="s">
        <v>8</v>
      </c>
      <c r="F212" s="32" t="s">
        <v>10</v>
      </c>
      <c r="G212" s="34" t="s">
        <v>19</v>
      </c>
      <c r="H212" s="55">
        <v>7.0000000000000007E-2</v>
      </c>
      <c r="I212" s="56">
        <v>890</v>
      </c>
      <c r="J212" s="56">
        <v>8</v>
      </c>
      <c r="K212" s="50">
        <f>L212*J212/8</f>
        <v>5.27</v>
      </c>
      <c r="L212" s="50">
        <v>5.27</v>
      </c>
      <c r="M212" s="52" t="s">
        <v>65</v>
      </c>
      <c r="N212" s="50">
        <v>4.7800000000000002E-4</v>
      </c>
      <c r="O212" s="56">
        <v>5</v>
      </c>
      <c r="P212" s="3">
        <v>210</v>
      </c>
      <c r="Q212" s="3">
        <v>7.0000000000000007E-2</v>
      </c>
      <c r="R212" s="3">
        <v>178</v>
      </c>
      <c r="S212" s="3">
        <v>8</v>
      </c>
      <c r="T212" s="3">
        <v>5</v>
      </c>
      <c r="U212" s="5">
        <v>4.6548507191146102</v>
      </c>
      <c r="V212" s="41">
        <v>0.69568492600635801</v>
      </c>
      <c r="W212" s="5">
        <v>3.8616554733375317</v>
      </c>
      <c r="X212" s="5">
        <v>0.5798420578199599</v>
      </c>
      <c r="Y212" s="44">
        <f t="shared" si="12"/>
        <v>310.48538199608186</v>
      </c>
      <c r="Z212" s="4">
        <f t="shared" si="13"/>
        <v>372.51523425551113</v>
      </c>
    </row>
    <row r="213" spans="1:26" ht="45" x14ac:dyDescent="0.25">
      <c r="A213" s="39"/>
      <c r="B213" s="32" t="s">
        <v>77</v>
      </c>
      <c r="C213" s="45" t="s">
        <v>54</v>
      </c>
      <c r="D213" s="32" t="s">
        <v>112</v>
      </c>
      <c r="E213" s="32" t="s">
        <v>9</v>
      </c>
      <c r="F213" s="32" t="s">
        <v>11</v>
      </c>
      <c r="G213" s="34" t="s">
        <v>52</v>
      </c>
      <c r="H213" s="53">
        <v>1E-3</v>
      </c>
      <c r="I213" s="56">
        <v>445</v>
      </c>
      <c r="J213" s="54">
        <v>4</v>
      </c>
      <c r="K213" s="49">
        <v>2.97</v>
      </c>
      <c r="L213" s="49">
        <f>K213*8/J213</f>
        <v>5.94</v>
      </c>
      <c r="M213" s="23" t="s">
        <v>66</v>
      </c>
      <c r="N213" s="49">
        <v>4.7800000000000002E-4</v>
      </c>
      <c r="O213" s="54">
        <v>1</v>
      </c>
      <c r="P213" s="3">
        <v>211</v>
      </c>
      <c r="Q213" s="3">
        <v>1E-3</v>
      </c>
      <c r="R213" s="3">
        <v>445</v>
      </c>
      <c r="S213" s="3">
        <v>4</v>
      </c>
      <c r="T213" s="3">
        <v>1</v>
      </c>
      <c r="U213" s="5">
        <v>0.65986657145909711</v>
      </c>
      <c r="V213" s="41">
        <v>0.1510768273012825</v>
      </c>
      <c r="W213" s="5">
        <v>0.21861398596741882</v>
      </c>
      <c r="X213" s="5">
        <v>5.0989195631080272E-2</v>
      </c>
      <c r="Y213" s="44">
        <f t="shared" si="12"/>
        <v>1429.7361406011362</v>
      </c>
      <c r="Z213" s="4">
        <f t="shared" si="13"/>
        <v>4236.1915563998036</v>
      </c>
    </row>
    <row r="214" spans="1:26" ht="15.75" thickBot="1" x14ac:dyDescent="0.3">
      <c r="A214" s="35"/>
      <c r="B214" s="11" t="s">
        <v>78</v>
      </c>
      <c r="C214" s="45" t="s">
        <v>54</v>
      </c>
      <c r="D214" s="11" t="s">
        <v>111</v>
      </c>
      <c r="E214" s="32" t="s">
        <v>8</v>
      </c>
      <c r="F214" s="32" t="s">
        <v>11</v>
      </c>
      <c r="G214" s="34" t="s">
        <v>19</v>
      </c>
      <c r="H214" s="53">
        <v>7.0000000000000007E-2</v>
      </c>
      <c r="I214" s="56">
        <v>890</v>
      </c>
      <c r="J214" s="54">
        <v>8</v>
      </c>
      <c r="K214" s="49">
        <f>L214*J214/8</f>
        <v>5.27</v>
      </c>
      <c r="L214" s="49">
        <v>5.27</v>
      </c>
      <c r="M214" s="23" t="s">
        <v>65</v>
      </c>
      <c r="N214" s="49">
        <v>4.7800000000000002E-4</v>
      </c>
      <c r="O214" s="54">
        <v>1</v>
      </c>
      <c r="P214" s="3">
        <v>212</v>
      </c>
      <c r="Q214" s="3">
        <v>7.0000000000000007E-2</v>
      </c>
      <c r="R214" s="3">
        <v>890</v>
      </c>
      <c r="S214" s="3">
        <v>8</v>
      </c>
      <c r="T214" s="3">
        <v>1</v>
      </c>
      <c r="U214" s="5">
        <v>19.486611979375176</v>
      </c>
      <c r="V214" s="41">
        <v>2.926050718426799</v>
      </c>
      <c r="W214" s="5">
        <v>18.660331823298119</v>
      </c>
      <c r="X214" s="5">
        <v>2.8052578119923544</v>
      </c>
      <c r="Y214" s="44">
        <f t="shared" si="12"/>
        <v>73.819636358228649</v>
      </c>
      <c r="Z214" s="4">
        <f t="shared" si="13"/>
        <v>76.998270560591422</v>
      </c>
    </row>
    <row r="215" spans="1:26" ht="45" x14ac:dyDescent="0.25">
      <c r="A215" s="47" t="s">
        <v>55</v>
      </c>
      <c r="B215" s="32" t="s">
        <v>101</v>
      </c>
      <c r="C215" s="15" t="s">
        <v>56</v>
      </c>
      <c r="D215" s="12" t="s">
        <v>125</v>
      </c>
      <c r="E215" s="12" t="s">
        <v>9</v>
      </c>
      <c r="F215" s="12" t="s">
        <v>10</v>
      </c>
      <c r="G215" s="13" t="s">
        <v>57</v>
      </c>
      <c r="H215" s="53">
        <v>0.01</v>
      </c>
      <c r="I215" s="54">
        <v>445</v>
      </c>
      <c r="J215" s="54">
        <v>4</v>
      </c>
      <c r="K215" s="49">
        <v>4.13</v>
      </c>
      <c r="L215" s="49">
        <f>K215*8/J215</f>
        <v>8.26</v>
      </c>
      <c r="M215" s="23" t="s">
        <v>59</v>
      </c>
      <c r="N215" s="49">
        <v>4.7800000000000002E-4</v>
      </c>
      <c r="O215" s="54">
        <v>20</v>
      </c>
      <c r="P215" s="3">
        <v>213</v>
      </c>
      <c r="Q215" s="3">
        <v>0.01</v>
      </c>
      <c r="R215" s="3">
        <v>22.25</v>
      </c>
      <c r="S215" s="3">
        <v>4</v>
      </c>
      <c r="T215" s="3">
        <v>20</v>
      </c>
      <c r="U215" s="5">
        <v>0.84590356248682974</v>
      </c>
      <c r="V215" s="41">
        <v>0.19270004803123811</v>
      </c>
      <c r="W215" s="5">
        <v>0.2305162149374452</v>
      </c>
      <c r="X215" s="5">
        <v>5.349001621925624E-2</v>
      </c>
      <c r="Y215" s="44">
        <f t="shared" si="12"/>
        <v>1120.9130574009239</v>
      </c>
      <c r="Z215" s="4">
        <f t="shared" si="13"/>
        <v>4038.1367452687491</v>
      </c>
    </row>
    <row r="216" spans="1:26" x14ac:dyDescent="0.25">
      <c r="A216" s="63"/>
      <c r="B216" s="32" t="s">
        <v>102</v>
      </c>
      <c r="C216" s="45" t="s">
        <v>56</v>
      </c>
      <c r="D216" s="32" t="s">
        <v>125</v>
      </c>
      <c r="E216" s="32" t="s">
        <v>8</v>
      </c>
      <c r="F216" s="32" t="s">
        <v>10</v>
      </c>
      <c r="G216" s="34" t="s">
        <v>57</v>
      </c>
      <c r="H216" s="53">
        <v>0.01</v>
      </c>
      <c r="I216" s="54">
        <v>890</v>
      </c>
      <c r="J216" s="54">
        <v>8</v>
      </c>
      <c r="K216" s="49">
        <f>L216*J216/8</f>
        <v>4.13</v>
      </c>
      <c r="L216" s="49">
        <v>4.13</v>
      </c>
      <c r="M216" s="23" t="s">
        <v>65</v>
      </c>
      <c r="N216" s="49">
        <v>4.7800000000000002E-4</v>
      </c>
      <c r="O216" s="54">
        <v>20</v>
      </c>
      <c r="P216" s="3">
        <v>214</v>
      </c>
      <c r="Q216" s="3">
        <v>0.01</v>
      </c>
      <c r="R216" s="3">
        <v>44.5</v>
      </c>
      <c r="S216" s="3">
        <v>8</v>
      </c>
      <c r="T216" s="3">
        <v>20</v>
      </c>
      <c r="U216" s="5">
        <v>0.94184676749182417</v>
      </c>
      <c r="V216" s="41">
        <v>0.13860361218487882</v>
      </c>
      <c r="W216" s="5">
        <v>0.32664786607008478</v>
      </c>
      <c r="X216" s="5">
        <v>4.8780750111382269E-2</v>
      </c>
      <c r="Y216" s="44">
        <f t="shared" si="12"/>
        <v>1558.4009434897314</v>
      </c>
      <c r="Z216" s="4">
        <f t="shared" si="13"/>
        <v>4427.9761895174215</v>
      </c>
    </row>
    <row r="217" spans="1:26" ht="45" x14ac:dyDescent="0.25">
      <c r="A217" s="63"/>
      <c r="B217" s="32" t="s">
        <v>97</v>
      </c>
      <c r="C217" s="45" t="s">
        <v>56</v>
      </c>
      <c r="D217" s="32" t="s">
        <v>125</v>
      </c>
      <c r="E217" s="32" t="s">
        <v>9</v>
      </c>
      <c r="F217" s="32" t="s">
        <v>10</v>
      </c>
      <c r="G217" s="34" t="s">
        <v>57</v>
      </c>
      <c r="H217" s="53">
        <v>0.01</v>
      </c>
      <c r="I217" s="56">
        <v>445</v>
      </c>
      <c r="J217" s="54">
        <v>4</v>
      </c>
      <c r="K217" s="49">
        <v>4.13</v>
      </c>
      <c r="L217" s="49">
        <f>K217*8/J217</f>
        <v>8.26</v>
      </c>
      <c r="M217" s="23" t="s">
        <v>59</v>
      </c>
      <c r="N217" s="49">
        <v>4.7800000000000002E-4</v>
      </c>
      <c r="O217" s="54">
        <v>10</v>
      </c>
      <c r="P217" s="3">
        <v>215</v>
      </c>
      <c r="Q217" s="3">
        <v>0.01</v>
      </c>
      <c r="R217" s="3">
        <v>44.5</v>
      </c>
      <c r="S217" s="3">
        <v>4</v>
      </c>
      <c r="T217" s="3">
        <v>10</v>
      </c>
      <c r="U217" s="5">
        <v>0.87800216794400376</v>
      </c>
      <c r="V217" s="41">
        <v>0.20023449584757064</v>
      </c>
      <c r="W217" s="5">
        <v>0.26256598465359487</v>
      </c>
      <c r="X217" s="5">
        <v>6.1007991487714741E-2</v>
      </c>
      <c r="Y217" s="44">
        <f t="shared" si="12"/>
        <v>1078.735205368564</v>
      </c>
      <c r="Z217" s="4">
        <f t="shared" si="13"/>
        <v>3540.519770159885</v>
      </c>
    </row>
    <row r="218" spans="1:26" x14ac:dyDescent="0.25">
      <c r="A218" s="63"/>
      <c r="B218" s="32" t="s">
        <v>98</v>
      </c>
      <c r="C218" s="45" t="s">
        <v>56</v>
      </c>
      <c r="D218" s="32" t="s">
        <v>125</v>
      </c>
      <c r="E218" s="32" t="s">
        <v>8</v>
      </c>
      <c r="F218" s="32" t="s">
        <v>10</v>
      </c>
      <c r="G218" s="34" t="s">
        <v>57</v>
      </c>
      <c r="H218" s="53">
        <v>0.01</v>
      </c>
      <c r="I218" s="56">
        <v>890</v>
      </c>
      <c r="J218" s="54">
        <v>8</v>
      </c>
      <c r="K218" s="49">
        <f>L218*J218/8</f>
        <v>4.13</v>
      </c>
      <c r="L218" s="49">
        <v>4.13</v>
      </c>
      <c r="M218" s="23" t="s">
        <v>65</v>
      </c>
      <c r="N218" s="49">
        <v>4.7800000000000002E-4</v>
      </c>
      <c r="O218" s="54">
        <v>10</v>
      </c>
      <c r="P218" s="3">
        <v>216</v>
      </c>
      <c r="Q218" s="3">
        <v>0.01</v>
      </c>
      <c r="R218" s="3">
        <v>89</v>
      </c>
      <c r="S218" s="3">
        <v>8</v>
      </c>
      <c r="T218" s="3">
        <v>10</v>
      </c>
      <c r="U218" s="5">
        <v>1.0702696628417778</v>
      </c>
      <c r="V218" s="41">
        <v>0.15790884680588785</v>
      </c>
      <c r="W218" s="5">
        <v>0.45488243327311106</v>
      </c>
      <c r="X218" s="5">
        <v>6.8050157331011912E-2</v>
      </c>
      <c r="Y218" s="44">
        <f t="shared" si="12"/>
        <v>1367.8777621973372</v>
      </c>
      <c r="Z218" s="4">
        <f t="shared" si="13"/>
        <v>3174.129325657917</v>
      </c>
    </row>
    <row r="219" spans="1:26" ht="45" x14ac:dyDescent="0.25">
      <c r="A219" s="63"/>
      <c r="B219" s="32" t="s">
        <v>100</v>
      </c>
      <c r="C219" s="45" t="s">
        <v>56</v>
      </c>
      <c r="D219" s="32" t="s">
        <v>125</v>
      </c>
      <c r="E219" s="32" t="s">
        <v>9</v>
      </c>
      <c r="F219" s="32" t="s">
        <v>10</v>
      </c>
      <c r="G219" s="34" t="s">
        <v>57</v>
      </c>
      <c r="H219" s="53">
        <v>0.01</v>
      </c>
      <c r="I219" s="56">
        <v>445</v>
      </c>
      <c r="J219" s="54">
        <v>4</v>
      </c>
      <c r="K219" s="49">
        <v>4.13</v>
      </c>
      <c r="L219" s="49">
        <f>K219*8/J219</f>
        <v>8.26</v>
      </c>
      <c r="M219" s="23" t="s">
        <v>59</v>
      </c>
      <c r="N219" s="49">
        <v>4.7800000000000002E-4</v>
      </c>
      <c r="O219" s="54">
        <v>5</v>
      </c>
      <c r="P219" s="3">
        <v>217</v>
      </c>
      <c r="Q219" s="3">
        <v>0.01</v>
      </c>
      <c r="R219" s="3">
        <v>89</v>
      </c>
      <c r="S219" s="3">
        <v>4</v>
      </c>
      <c r="T219" s="3">
        <v>5</v>
      </c>
      <c r="U219" s="5">
        <v>0.94220254823853822</v>
      </c>
      <c r="V219" s="41">
        <v>0.21530638100148389</v>
      </c>
      <c r="W219" s="5">
        <v>0.32666870085979693</v>
      </c>
      <c r="X219" s="5">
        <v>7.6046929132908697E-2</v>
      </c>
      <c r="Y219" s="44">
        <f t="shared" si="12"/>
        <v>1003.22154408657</v>
      </c>
      <c r="Z219" s="4">
        <f t="shared" si="13"/>
        <v>2840.3513785874588</v>
      </c>
    </row>
    <row r="220" spans="1:26" x14ac:dyDescent="0.25">
      <c r="A220" s="63"/>
      <c r="B220" s="32" t="s">
        <v>99</v>
      </c>
      <c r="C220" s="45" t="s">
        <v>56</v>
      </c>
      <c r="D220" s="32" t="s">
        <v>125</v>
      </c>
      <c r="E220" s="32" t="s">
        <v>8</v>
      </c>
      <c r="F220" s="32" t="s">
        <v>10</v>
      </c>
      <c r="G220" s="34" t="s">
        <v>57</v>
      </c>
      <c r="H220" s="53">
        <v>0.01</v>
      </c>
      <c r="I220" s="56">
        <v>890</v>
      </c>
      <c r="J220" s="54">
        <v>8</v>
      </c>
      <c r="K220" s="49">
        <f>L220*J220/8</f>
        <v>4.13</v>
      </c>
      <c r="L220" s="49">
        <v>4.13</v>
      </c>
      <c r="M220" s="23" t="s">
        <v>65</v>
      </c>
      <c r="N220" s="49">
        <v>4.7800000000000002E-4</v>
      </c>
      <c r="O220" s="54">
        <v>5</v>
      </c>
      <c r="P220" s="3">
        <v>218</v>
      </c>
      <c r="Q220" s="3">
        <v>0.01</v>
      </c>
      <c r="R220" s="3">
        <v>178</v>
      </c>
      <c r="S220" s="3">
        <v>8</v>
      </c>
      <c r="T220" s="3">
        <v>5</v>
      </c>
      <c r="U220" s="5">
        <v>1.3272080417704597</v>
      </c>
      <c r="V220" s="41">
        <v>0.19654233961792389</v>
      </c>
      <c r="W220" s="5">
        <v>0.71143524460035956</v>
      </c>
      <c r="X220" s="5">
        <v>0.10661428040869614</v>
      </c>
      <c r="Y220" s="44">
        <f t="shared" si="12"/>
        <v>1098.9998410515595</v>
      </c>
      <c r="Z220" s="4">
        <f t="shared" si="13"/>
        <v>2025.9950090361597</v>
      </c>
    </row>
    <row r="221" spans="1:26" ht="45" x14ac:dyDescent="0.25">
      <c r="A221" s="63"/>
      <c r="B221" s="32" t="s">
        <v>77</v>
      </c>
      <c r="C221" s="45" t="s">
        <v>56</v>
      </c>
      <c r="D221" s="32" t="s">
        <v>125</v>
      </c>
      <c r="E221" s="32" t="s">
        <v>9</v>
      </c>
      <c r="F221" s="32" t="s">
        <v>11</v>
      </c>
      <c r="G221" s="34" t="s">
        <v>57</v>
      </c>
      <c r="H221" s="53">
        <v>0.01</v>
      </c>
      <c r="I221" s="56">
        <v>445</v>
      </c>
      <c r="J221" s="54">
        <v>4</v>
      </c>
      <c r="K221" s="49">
        <v>4.13</v>
      </c>
      <c r="L221" s="49">
        <f>K221*8/J221</f>
        <v>8.26</v>
      </c>
      <c r="M221" s="23" t="s">
        <v>59</v>
      </c>
      <c r="N221" s="49">
        <v>4.7800000000000002E-4</v>
      </c>
      <c r="O221" s="54">
        <v>1</v>
      </c>
      <c r="P221" s="3">
        <v>219</v>
      </c>
      <c r="Q221" s="3">
        <v>0.01</v>
      </c>
      <c r="R221" s="3">
        <v>445</v>
      </c>
      <c r="S221" s="3">
        <v>4</v>
      </c>
      <c r="T221" s="3">
        <v>1</v>
      </c>
      <c r="U221" s="5">
        <v>1.4708984696874399</v>
      </c>
      <c r="V221" s="41">
        <v>0.33996495275989347</v>
      </c>
      <c r="W221" s="5">
        <v>0.85552413275312655</v>
      </c>
      <c r="X221" s="5">
        <v>0.20049967011301137</v>
      </c>
      <c r="Y221" s="44">
        <f t="shared" si="12"/>
        <v>635.35961059066574</v>
      </c>
      <c r="Z221" s="4">
        <f t="shared" si="13"/>
        <v>1077.3085056860787</v>
      </c>
    </row>
    <row r="222" spans="1:26" ht="15.75" thickBot="1" x14ac:dyDescent="0.3">
      <c r="A222" s="39"/>
      <c r="B222" s="11" t="s">
        <v>78</v>
      </c>
      <c r="C222" s="16" t="s">
        <v>56</v>
      </c>
      <c r="D222" s="11" t="s">
        <v>125</v>
      </c>
      <c r="E222" s="11" t="s">
        <v>8</v>
      </c>
      <c r="F222" s="32" t="s">
        <v>11</v>
      </c>
      <c r="G222" s="14" t="s">
        <v>57</v>
      </c>
      <c r="H222" s="53">
        <v>0.01</v>
      </c>
      <c r="I222" s="56">
        <v>890</v>
      </c>
      <c r="J222" s="54">
        <v>8</v>
      </c>
      <c r="K222" s="49">
        <f t="shared" ref="K222:K230" si="15">L222*J222/8</f>
        <v>4.13</v>
      </c>
      <c r="L222" s="49">
        <v>4.13</v>
      </c>
      <c r="M222" s="23" t="s">
        <v>65</v>
      </c>
      <c r="N222" s="49">
        <v>4.7800000000000002E-4</v>
      </c>
      <c r="O222" s="54">
        <v>1</v>
      </c>
      <c r="P222" s="3">
        <v>220</v>
      </c>
      <c r="Q222" s="3">
        <v>0.01</v>
      </c>
      <c r="R222" s="3">
        <v>890</v>
      </c>
      <c r="S222" s="3">
        <v>8</v>
      </c>
      <c r="T222" s="3">
        <v>1</v>
      </c>
      <c r="U222" s="5">
        <v>3.3871671264953003</v>
      </c>
      <c r="V222" s="41">
        <v>0.50671780761719054</v>
      </c>
      <c r="W222" s="5">
        <v>2.7683508301861517</v>
      </c>
      <c r="X222" s="5">
        <v>0.41622191044236512</v>
      </c>
      <c r="Y222" s="44">
        <f t="shared" si="12"/>
        <v>426.27276316916266</v>
      </c>
      <c r="Z222" s="4">
        <f t="shared" si="13"/>
        <v>518.95393918699017</v>
      </c>
    </row>
    <row r="223" spans="1:26" ht="30" x14ac:dyDescent="0.25">
      <c r="A223" s="47" t="s">
        <v>95</v>
      </c>
      <c r="B223" s="32" t="s">
        <v>101</v>
      </c>
      <c r="C223" s="12" t="s">
        <v>15</v>
      </c>
      <c r="D223" s="12" t="s">
        <v>89</v>
      </c>
      <c r="E223" s="12" t="s">
        <v>9</v>
      </c>
      <c r="F223" s="12" t="s">
        <v>10</v>
      </c>
      <c r="G223" s="62" t="s">
        <v>18</v>
      </c>
      <c r="H223" s="53">
        <v>0.92</v>
      </c>
      <c r="I223" s="54">
        <v>445</v>
      </c>
      <c r="J223" s="54">
        <v>0.5</v>
      </c>
      <c r="K223" s="49">
        <f t="shared" si="15"/>
        <v>4.7500000000000001E-2</v>
      </c>
      <c r="L223" s="50">
        <v>0.76</v>
      </c>
      <c r="M223" s="49" t="s">
        <v>64</v>
      </c>
      <c r="N223" s="49">
        <v>4.7800000000000002E-4</v>
      </c>
      <c r="O223" s="54">
        <v>20</v>
      </c>
      <c r="P223" s="3">
        <v>221</v>
      </c>
      <c r="Q223" s="3">
        <v>0.92</v>
      </c>
      <c r="R223" s="3">
        <v>22.25</v>
      </c>
      <c r="S223" s="3">
        <v>0.5</v>
      </c>
      <c r="T223" s="3">
        <v>20</v>
      </c>
      <c r="U223" s="5">
        <v>0.37777779502407494</v>
      </c>
      <c r="V223" s="41">
        <v>0.19420319875327438</v>
      </c>
      <c r="W223" s="5">
        <v>0.37070043006106279</v>
      </c>
      <c r="X223" s="5">
        <v>0.19098229615242557</v>
      </c>
      <c r="Y223" s="44">
        <f t="shared" si="12"/>
        <v>1112.2370866528177</v>
      </c>
      <c r="Z223" s="4">
        <f t="shared" si="13"/>
        <v>1130.9948846127993</v>
      </c>
    </row>
    <row r="224" spans="1:26" x14ac:dyDescent="0.25">
      <c r="A224" s="39"/>
      <c r="B224" s="32" t="s">
        <v>102</v>
      </c>
      <c r="C224" s="32" t="s">
        <v>16</v>
      </c>
      <c r="D224" s="32" t="s">
        <v>90</v>
      </c>
      <c r="E224" s="32" t="s">
        <v>8</v>
      </c>
      <c r="F224" s="32" t="s">
        <v>10</v>
      </c>
      <c r="G224" s="34" t="s">
        <v>19</v>
      </c>
      <c r="H224" s="53">
        <v>1</v>
      </c>
      <c r="I224" s="54">
        <v>890</v>
      </c>
      <c r="J224" s="54">
        <v>0.60299999999999998</v>
      </c>
      <c r="K224" s="48">
        <f t="shared" si="15"/>
        <v>0.44094374999999997</v>
      </c>
      <c r="L224" s="50">
        <v>5.85</v>
      </c>
      <c r="M224" s="49" t="s">
        <v>64</v>
      </c>
      <c r="N224" s="49">
        <v>4.7800000000000002E-4</v>
      </c>
      <c r="O224" s="54">
        <v>20</v>
      </c>
      <c r="P224" s="3">
        <v>222</v>
      </c>
      <c r="Q224" s="3">
        <v>1</v>
      </c>
      <c r="R224" s="3">
        <v>44.5</v>
      </c>
      <c r="S224" s="3">
        <v>0.60299999999999998</v>
      </c>
      <c r="T224" s="3">
        <v>20</v>
      </c>
      <c r="U224" s="5">
        <v>1.0547908583155587</v>
      </c>
      <c r="V224" s="41">
        <v>0.49927095475722383</v>
      </c>
      <c r="W224" s="5">
        <v>0.98886398968503086</v>
      </c>
      <c r="X224" s="5">
        <v>0.47117009941014154</v>
      </c>
      <c r="Y224" s="44">
        <f t="shared" si="12"/>
        <v>432.63081487492587</v>
      </c>
      <c r="Z224" s="4">
        <f t="shared" si="13"/>
        <v>458.43316515714957</v>
      </c>
    </row>
    <row r="225" spans="1:26" x14ac:dyDescent="0.25">
      <c r="A225" s="39"/>
      <c r="B225" s="32" t="s">
        <v>97</v>
      </c>
      <c r="C225" s="32" t="s">
        <v>15</v>
      </c>
      <c r="D225" s="32" t="s">
        <v>89</v>
      </c>
      <c r="E225" s="32" t="s">
        <v>9</v>
      </c>
      <c r="F225" s="32" t="s">
        <v>10</v>
      </c>
      <c r="G225" s="85" t="s">
        <v>18</v>
      </c>
      <c r="H225" s="53">
        <v>0.92</v>
      </c>
      <c r="I225" s="56">
        <v>445</v>
      </c>
      <c r="J225" s="54">
        <v>0.5</v>
      </c>
      <c r="K225" s="49">
        <f>L225*J225/8</f>
        <v>4.7500000000000001E-2</v>
      </c>
      <c r="L225" s="50">
        <v>0.76</v>
      </c>
      <c r="M225" s="49" t="s">
        <v>64</v>
      </c>
      <c r="N225" s="49">
        <v>4.7800000000000002E-4</v>
      </c>
      <c r="O225" s="54">
        <v>10</v>
      </c>
      <c r="P225" s="36">
        <v>223</v>
      </c>
      <c r="Q225" s="36">
        <v>0.92</v>
      </c>
      <c r="R225" s="3">
        <v>44.5</v>
      </c>
      <c r="S225" s="3">
        <v>0.5</v>
      </c>
      <c r="T225" s="3">
        <v>10</v>
      </c>
      <c r="U225" s="5">
        <v>0.74692614821341796</v>
      </c>
      <c r="V225" s="41">
        <v>0.38420622540335952</v>
      </c>
      <c r="W225" s="5">
        <v>0.73983454066818177</v>
      </c>
      <c r="X225" s="5">
        <v>0.38098276607044995</v>
      </c>
      <c r="Y225" s="44">
        <f t="shared" si="12"/>
        <v>562.19807415466016</v>
      </c>
      <c r="Z225" s="4">
        <f t="shared" si="13"/>
        <v>566.95477915675076</v>
      </c>
    </row>
    <row r="226" spans="1:26" x14ac:dyDescent="0.25">
      <c r="A226" s="32"/>
      <c r="B226" s="32" t="s">
        <v>98</v>
      </c>
      <c r="C226" s="32" t="s">
        <v>16</v>
      </c>
      <c r="D226" s="32" t="s">
        <v>90</v>
      </c>
      <c r="E226" s="32" t="s">
        <v>8</v>
      </c>
      <c r="F226" s="32" t="s">
        <v>10</v>
      </c>
      <c r="G226" s="34" t="s">
        <v>19</v>
      </c>
      <c r="H226" s="53">
        <v>1</v>
      </c>
      <c r="I226" s="56">
        <v>890</v>
      </c>
      <c r="J226" s="54">
        <v>0.60299999999999998</v>
      </c>
      <c r="K226" s="48">
        <f>L226*J226/8</f>
        <v>0.44094374999999997</v>
      </c>
      <c r="L226" s="50">
        <v>5.85</v>
      </c>
      <c r="M226" s="49" t="s">
        <v>64</v>
      </c>
      <c r="N226" s="49">
        <v>4.7800000000000002E-4</v>
      </c>
      <c r="O226" s="54">
        <v>10</v>
      </c>
      <c r="P226" s="36">
        <v>224</v>
      </c>
      <c r="Q226" s="36">
        <v>1</v>
      </c>
      <c r="R226" s="3">
        <v>89</v>
      </c>
      <c r="S226" s="3">
        <v>0.60299999999999998</v>
      </c>
      <c r="T226" s="3">
        <v>10</v>
      </c>
      <c r="U226" s="5">
        <v>2.0277132895522638</v>
      </c>
      <c r="V226" s="41">
        <v>0.96163299200030838</v>
      </c>
      <c r="W226" s="5">
        <v>1.9614442223395308</v>
      </c>
      <c r="X226" s="5">
        <v>0.93347609533503217</v>
      </c>
      <c r="Y226" s="44">
        <f t="shared" si="12"/>
        <v>224.61791743510682</v>
      </c>
      <c r="Z226" s="4">
        <f t="shared" si="13"/>
        <v>231.39317769297116</v>
      </c>
    </row>
    <row r="227" spans="1:26" x14ac:dyDescent="0.25">
      <c r="A227" s="32"/>
      <c r="B227" s="32" t="s">
        <v>100</v>
      </c>
      <c r="C227" s="32" t="s">
        <v>15</v>
      </c>
      <c r="D227" s="32" t="s">
        <v>89</v>
      </c>
      <c r="E227" s="32" t="s">
        <v>9</v>
      </c>
      <c r="F227" s="32" t="s">
        <v>10</v>
      </c>
      <c r="G227" s="85" t="s">
        <v>18</v>
      </c>
      <c r="H227" s="53">
        <v>0.92</v>
      </c>
      <c r="I227" s="56">
        <v>445</v>
      </c>
      <c r="J227" s="54">
        <v>0.5</v>
      </c>
      <c r="K227" s="49">
        <f t="shared" si="15"/>
        <v>4.7500000000000001E-2</v>
      </c>
      <c r="L227" s="50">
        <v>0.76</v>
      </c>
      <c r="M227" s="49" t="s">
        <v>64</v>
      </c>
      <c r="N227" s="49">
        <v>4.7800000000000002E-4</v>
      </c>
      <c r="O227" s="54">
        <v>5</v>
      </c>
      <c r="P227" s="36">
        <v>225</v>
      </c>
      <c r="Q227" s="36">
        <v>0.92</v>
      </c>
      <c r="R227" s="37">
        <v>89</v>
      </c>
      <c r="S227" s="3">
        <v>0.5</v>
      </c>
      <c r="T227" s="3">
        <v>5</v>
      </c>
      <c r="U227" s="5">
        <v>1.4873681211479393</v>
      </c>
      <c r="V227" s="41">
        <v>0.7646518824223888</v>
      </c>
      <c r="W227" s="5">
        <v>1.4802480388320471</v>
      </c>
      <c r="X227" s="5">
        <v>0.76142334363706676</v>
      </c>
      <c r="Y227" s="44">
        <f t="shared" si="12"/>
        <v>282.48148597466343</v>
      </c>
      <c r="Z227" s="4">
        <f t="shared" si="13"/>
        <v>283.67924598717929</v>
      </c>
    </row>
    <row r="228" spans="1:26" x14ac:dyDescent="0.25">
      <c r="A228" s="32"/>
      <c r="B228" s="32" t="s">
        <v>99</v>
      </c>
      <c r="C228" s="32" t="s">
        <v>16</v>
      </c>
      <c r="D228" s="32" t="s">
        <v>90</v>
      </c>
      <c r="E228" s="32" t="s">
        <v>8</v>
      </c>
      <c r="F228" s="32" t="s">
        <v>10</v>
      </c>
      <c r="G228" s="34" t="s">
        <v>19</v>
      </c>
      <c r="H228" s="53">
        <v>1</v>
      </c>
      <c r="I228" s="56">
        <v>890</v>
      </c>
      <c r="J228" s="54">
        <v>0.60299999999999998</v>
      </c>
      <c r="K228" s="48">
        <f t="shared" si="15"/>
        <v>0.44094374999999997</v>
      </c>
      <c r="L228" s="50">
        <v>5.85</v>
      </c>
      <c r="M228" s="49" t="s">
        <v>64</v>
      </c>
      <c r="N228" s="49">
        <v>4.7800000000000002E-4</v>
      </c>
      <c r="O228" s="54">
        <v>5</v>
      </c>
      <c r="P228" s="36">
        <v>226</v>
      </c>
      <c r="Q228" s="36">
        <v>1</v>
      </c>
      <c r="R228" s="37">
        <v>178</v>
      </c>
      <c r="S228" s="3">
        <v>0.60299999999999998</v>
      </c>
      <c r="T228" s="3">
        <v>5</v>
      </c>
      <c r="U228" s="5">
        <v>3.9882470078593402</v>
      </c>
      <c r="V228" s="41">
        <v>1.8889796851296894</v>
      </c>
      <c r="W228" s="5">
        <v>3.9212936634862943</v>
      </c>
      <c r="X228" s="5">
        <v>1.8607125798872126</v>
      </c>
      <c r="Y228" s="44">
        <f t="shared" si="12"/>
        <v>114.34744465511304</v>
      </c>
      <c r="Z228" s="4">
        <f t="shared" si="13"/>
        <v>116.0845593966441</v>
      </c>
    </row>
    <row r="229" spans="1:26" x14ac:dyDescent="0.25">
      <c r="A229" s="39"/>
      <c r="B229" s="32" t="s">
        <v>77</v>
      </c>
      <c r="C229" s="32" t="s">
        <v>15</v>
      </c>
      <c r="D229" s="32" t="s">
        <v>89</v>
      </c>
      <c r="E229" s="32" t="s">
        <v>9</v>
      </c>
      <c r="F229" s="32" t="s">
        <v>11</v>
      </c>
      <c r="G229" s="85" t="s">
        <v>18</v>
      </c>
      <c r="H229" s="53">
        <v>0.92</v>
      </c>
      <c r="I229" s="56">
        <v>445</v>
      </c>
      <c r="J229" s="56">
        <v>0.5</v>
      </c>
      <c r="K229" s="50">
        <f t="shared" si="15"/>
        <v>4.7500000000000001E-2</v>
      </c>
      <c r="L229" s="50">
        <v>0.76</v>
      </c>
      <c r="M229" s="50" t="s">
        <v>64</v>
      </c>
      <c r="N229" s="50">
        <v>4.7800000000000002E-4</v>
      </c>
      <c r="O229" s="57">
        <v>1</v>
      </c>
      <c r="P229" s="36">
        <v>227</v>
      </c>
      <c r="Q229" s="36">
        <v>0.92</v>
      </c>
      <c r="R229" s="37">
        <v>445</v>
      </c>
      <c r="S229" s="3">
        <v>0.5</v>
      </c>
      <c r="T229" s="3">
        <v>1</v>
      </c>
      <c r="U229" s="5">
        <v>7.5016237829993528</v>
      </c>
      <c r="V229" s="41">
        <v>3.8350515541857271</v>
      </c>
      <c r="W229" s="5">
        <v>7.4942884144425443</v>
      </c>
      <c r="X229" s="5">
        <v>3.8317780283951972</v>
      </c>
      <c r="Y229" s="44">
        <f t="shared" si="12"/>
        <v>56.322580530696918</v>
      </c>
      <c r="Z229" s="4">
        <f t="shared" si="13"/>
        <v>56.370697467166138</v>
      </c>
    </row>
    <row r="230" spans="1:26" ht="15.75" thickBot="1" x14ac:dyDescent="0.3">
      <c r="A230" s="58"/>
      <c r="B230" s="11" t="s">
        <v>78</v>
      </c>
      <c r="C230" s="11" t="s">
        <v>16</v>
      </c>
      <c r="D230" s="11" t="s">
        <v>93</v>
      </c>
      <c r="E230" s="11" t="s">
        <v>8</v>
      </c>
      <c r="F230" s="11" t="s">
        <v>11</v>
      </c>
      <c r="G230" s="14" t="s">
        <v>19</v>
      </c>
      <c r="H230" s="55">
        <v>1</v>
      </c>
      <c r="I230" s="56">
        <v>890</v>
      </c>
      <c r="J230" s="54">
        <v>0.60299999999999998</v>
      </c>
      <c r="K230" s="48">
        <f t="shared" si="15"/>
        <v>0.44094374999999997</v>
      </c>
      <c r="L230" s="50">
        <v>5.85</v>
      </c>
      <c r="M230" s="50" t="s">
        <v>64</v>
      </c>
      <c r="N230" s="50">
        <v>4.7800000000000002E-4</v>
      </c>
      <c r="O230" s="57">
        <v>1</v>
      </c>
      <c r="P230" s="36">
        <v>228</v>
      </c>
      <c r="Q230" s="36">
        <v>1</v>
      </c>
      <c r="R230" s="37">
        <v>890</v>
      </c>
      <c r="S230" s="3">
        <v>0.60299999999999998</v>
      </c>
      <c r="T230" s="3">
        <v>1</v>
      </c>
      <c r="U230" s="5">
        <v>20.37568074799335</v>
      </c>
      <c r="V230" s="41">
        <v>9.4263312386927769</v>
      </c>
      <c r="W230" s="5">
        <v>20.303266883300005</v>
      </c>
      <c r="X230" s="5">
        <v>9.3972653675963507</v>
      </c>
      <c r="Y230" s="44">
        <f t="shared" si="12"/>
        <v>22.914535308644044</v>
      </c>
      <c r="Z230" s="4">
        <f t="shared" si="13"/>
        <v>22.985410281677389</v>
      </c>
    </row>
    <row r="231" spans="1:26" x14ac:dyDescent="0.25">
      <c r="A231" s="46"/>
      <c r="B231" s="33"/>
      <c r="C231" s="33"/>
      <c r="D231" s="33"/>
      <c r="E231" s="33"/>
      <c r="F231" s="33"/>
      <c r="G231" s="33"/>
      <c r="H231" s="43"/>
      <c r="I231" s="43"/>
      <c r="J231" s="43"/>
      <c r="K231" s="43"/>
      <c r="L231" s="43"/>
      <c r="M231" s="43"/>
      <c r="N231" s="43"/>
      <c r="O231" s="43"/>
      <c r="P231" s="10"/>
      <c r="Q231" s="22"/>
      <c r="R231" s="25"/>
      <c r="U231" s="10"/>
      <c r="V231" s="43"/>
      <c r="W231" s="10"/>
      <c r="X231" s="10"/>
      <c r="Y231" s="66"/>
      <c r="Z231" s="33"/>
    </row>
    <row r="232" spans="1:26" x14ac:dyDescent="0.25">
      <c r="H232" s="35" t="s">
        <v>146</v>
      </c>
      <c r="I232" s="35"/>
      <c r="K232" s="38"/>
      <c r="N232" s="38"/>
    </row>
    <row r="233" spans="1:26" x14ac:dyDescent="0.25">
      <c r="B233" s="32" t="s">
        <v>96</v>
      </c>
      <c r="H233" s="35" t="s">
        <v>2</v>
      </c>
      <c r="I233" s="35">
        <v>216</v>
      </c>
      <c r="K233" s="38"/>
      <c r="N233" s="38"/>
    </row>
    <row r="234" spans="1:26" x14ac:dyDescent="0.25">
      <c r="B234" s="32" t="s">
        <v>142</v>
      </c>
      <c r="H234" s="35" t="s">
        <v>3</v>
      </c>
      <c r="I234" s="35"/>
      <c r="K234" s="38"/>
      <c r="N234" s="38"/>
    </row>
    <row r="235" spans="1:26" x14ac:dyDescent="0.25">
      <c r="B235" s="32" t="s">
        <v>141</v>
      </c>
      <c r="I235" s="35"/>
      <c r="K235" s="38"/>
      <c r="N235" s="38"/>
    </row>
    <row r="236" spans="1:26" x14ac:dyDescent="0.25">
      <c r="B236" s="32" t="s">
        <v>140</v>
      </c>
      <c r="I236" s="38"/>
      <c r="K236" s="38"/>
      <c r="N236" s="38"/>
    </row>
    <row r="237" spans="1:26" x14ac:dyDescent="0.25">
      <c r="B237" s="32" t="s">
        <v>144</v>
      </c>
      <c r="I237" s="38"/>
      <c r="K237" s="38"/>
      <c r="N237" s="38"/>
    </row>
    <row r="238" spans="1:26" x14ac:dyDescent="0.25">
      <c r="B238" s="32" t="s">
        <v>145</v>
      </c>
      <c r="I238" s="35"/>
      <c r="K238" s="38"/>
    </row>
    <row r="239" spans="1:26" x14ac:dyDescent="0.25">
      <c r="B239" s="32" t="s">
        <v>143</v>
      </c>
      <c r="I239" s="35"/>
      <c r="K239" s="38"/>
    </row>
    <row r="240" spans="1:26" x14ac:dyDescent="0.25">
      <c r="I240" s="35"/>
      <c r="K240" s="38"/>
    </row>
    <row r="241" spans="2:11" x14ac:dyDescent="0.25">
      <c r="B241" s="32" t="s">
        <v>126</v>
      </c>
      <c r="I241" s="35"/>
      <c r="K241" s="38"/>
    </row>
    <row r="242" spans="2:11" x14ac:dyDescent="0.25">
      <c r="B242" s="32" t="s">
        <v>127</v>
      </c>
      <c r="I242" s="35"/>
      <c r="K242" s="38"/>
    </row>
    <row r="243" spans="2:11" x14ac:dyDescent="0.25">
      <c r="I243" s="35"/>
      <c r="K243" s="38"/>
    </row>
    <row r="244" spans="2:11" x14ac:dyDescent="0.25">
      <c r="I244" s="35"/>
      <c r="K244" s="38"/>
    </row>
    <row r="245" spans="2:11" x14ac:dyDescent="0.25">
      <c r="I245" s="35"/>
      <c r="K245" s="38"/>
    </row>
    <row r="246" spans="2:11" x14ac:dyDescent="0.25">
      <c r="I246" s="35"/>
      <c r="K246" s="38"/>
    </row>
    <row r="247" spans="2:11" x14ac:dyDescent="0.25">
      <c r="I247" s="35"/>
      <c r="K247" s="38"/>
    </row>
    <row r="248" spans="2:11" x14ac:dyDescent="0.25">
      <c r="I248" s="35"/>
      <c r="K248" s="38"/>
    </row>
    <row r="249" spans="2:11" x14ac:dyDescent="0.25">
      <c r="I249" s="35"/>
      <c r="K249" s="38"/>
    </row>
    <row r="250" spans="2:11" x14ac:dyDescent="0.25">
      <c r="I250" s="35"/>
      <c r="K250" s="38"/>
    </row>
    <row r="251" spans="2:11" x14ac:dyDescent="0.25">
      <c r="I251" s="35"/>
      <c r="K251" s="38"/>
    </row>
    <row r="252" spans="2:11" x14ac:dyDescent="0.25">
      <c r="I252" s="35"/>
      <c r="K252" s="38"/>
    </row>
    <row r="253" spans="2:11" x14ac:dyDescent="0.25">
      <c r="I253" s="35"/>
      <c r="K253" s="38"/>
    </row>
    <row r="254" spans="2:11" x14ac:dyDescent="0.25">
      <c r="I254" s="35"/>
      <c r="K254" s="38"/>
    </row>
    <row r="255" spans="2:11" x14ac:dyDescent="0.25">
      <c r="I255" s="35"/>
      <c r="K255" s="38"/>
    </row>
    <row r="256" spans="2:11" x14ac:dyDescent="0.25">
      <c r="I256" s="35"/>
      <c r="K256" s="38"/>
    </row>
    <row r="257" spans="9:11" x14ac:dyDescent="0.25">
      <c r="I257" s="35"/>
      <c r="K257" s="38"/>
    </row>
    <row r="258" spans="9:11" x14ac:dyDescent="0.25">
      <c r="I258" s="35"/>
      <c r="K258" s="38"/>
    </row>
    <row r="259" spans="9:11" x14ac:dyDescent="0.25">
      <c r="I259" s="35"/>
      <c r="K259" s="38"/>
    </row>
    <row r="260" spans="9:11" x14ac:dyDescent="0.25">
      <c r="I260" s="35"/>
      <c r="K260" s="38"/>
    </row>
    <row r="261" spans="9:11" x14ac:dyDescent="0.25">
      <c r="I261" s="35"/>
      <c r="K261" s="38"/>
    </row>
    <row r="262" spans="9:11" x14ac:dyDescent="0.25">
      <c r="I262" s="35"/>
      <c r="K262" s="38"/>
    </row>
    <row r="263" spans="9:11" x14ac:dyDescent="0.25">
      <c r="I263" s="35"/>
      <c r="K263" s="38"/>
    </row>
    <row r="264" spans="9:11" x14ac:dyDescent="0.25">
      <c r="I264" s="35"/>
      <c r="K264" s="38"/>
    </row>
    <row r="265" spans="9:11" x14ac:dyDescent="0.25">
      <c r="I265" s="35"/>
      <c r="K265" s="38"/>
    </row>
    <row r="266" spans="9:11" x14ac:dyDescent="0.25">
      <c r="I266" s="35"/>
      <c r="K266" s="38"/>
    </row>
    <row r="267" spans="9:11" x14ac:dyDescent="0.25">
      <c r="I267" s="35"/>
      <c r="K267" s="38"/>
    </row>
    <row r="268" spans="9:11" x14ac:dyDescent="0.25">
      <c r="I268" s="35"/>
      <c r="K268" s="38"/>
    </row>
    <row r="269" spans="9:11" x14ac:dyDescent="0.25">
      <c r="I269" s="35"/>
      <c r="K269" s="38"/>
    </row>
    <row r="270" spans="9:11" x14ac:dyDescent="0.25">
      <c r="I270" s="35"/>
      <c r="K270" s="38"/>
    </row>
    <row r="271" spans="9:11" x14ac:dyDescent="0.25">
      <c r="I271" s="35"/>
      <c r="K271" s="38"/>
    </row>
    <row r="272" spans="9:11" x14ac:dyDescent="0.25">
      <c r="I272" s="35"/>
      <c r="K272" s="38"/>
    </row>
    <row r="273" spans="9:11" x14ac:dyDescent="0.25">
      <c r="I273" s="35"/>
      <c r="K273" s="38"/>
    </row>
    <row r="274" spans="9:11" x14ac:dyDescent="0.25">
      <c r="I274" s="35"/>
      <c r="K274" s="38"/>
    </row>
    <row r="275" spans="9:11" x14ac:dyDescent="0.25">
      <c r="I275" s="35"/>
      <c r="K275" s="38"/>
    </row>
    <row r="276" spans="9:11" x14ac:dyDescent="0.25">
      <c r="I276" s="35"/>
      <c r="K276" s="38"/>
    </row>
    <row r="277" spans="9:11" x14ac:dyDescent="0.25">
      <c r="I277" s="35"/>
      <c r="K277" s="38"/>
    </row>
    <row r="278" spans="9:11" x14ac:dyDescent="0.25">
      <c r="I278" s="35"/>
      <c r="K278" s="38"/>
    </row>
    <row r="279" spans="9:11" x14ac:dyDescent="0.25">
      <c r="I279" s="35"/>
      <c r="K279" s="38"/>
    </row>
    <row r="280" spans="9:11" x14ac:dyDescent="0.25">
      <c r="I280" s="35"/>
      <c r="K280" s="38"/>
    </row>
    <row r="281" spans="9:11" x14ac:dyDescent="0.25">
      <c r="I281" s="35"/>
      <c r="K281" s="38"/>
    </row>
    <row r="282" spans="9:11" x14ac:dyDescent="0.25">
      <c r="I282" s="35"/>
      <c r="K282" s="38"/>
    </row>
    <row r="283" spans="9:11" x14ac:dyDescent="0.25">
      <c r="I283" s="35"/>
      <c r="K283" s="38"/>
    </row>
    <row r="284" spans="9:11" x14ac:dyDescent="0.25">
      <c r="I284" s="35"/>
      <c r="K284" s="38"/>
    </row>
    <row r="285" spans="9:11" x14ac:dyDescent="0.25">
      <c r="I285" s="35"/>
      <c r="K285" s="38"/>
    </row>
    <row r="286" spans="9:11" x14ac:dyDescent="0.25">
      <c r="I286" s="35"/>
      <c r="K286" s="38"/>
    </row>
    <row r="287" spans="9:11" x14ac:dyDescent="0.25">
      <c r="I287" s="35"/>
      <c r="K287" s="38"/>
    </row>
    <row r="288" spans="9:11" x14ac:dyDescent="0.25">
      <c r="I288" s="35"/>
      <c r="K288" s="38"/>
    </row>
    <row r="289" spans="9:11" x14ac:dyDescent="0.25">
      <c r="I289" s="35"/>
      <c r="K289" s="38"/>
    </row>
    <row r="290" spans="9:11" x14ac:dyDescent="0.25">
      <c r="I290" s="35"/>
      <c r="K290" s="38"/>
    </row>
    <row r="291" spans="9:11" x14ac:dyDescent="0.25">
      <c r="I291" s="35"/>
      <c r="K291" s="38"/>
    </row>
    <row r="292" spans="9:11" x14ac:dyDescent="0.25">
      <c r="I292" s="35"/>
      <c r="K292" s="38"/>
    </row>
    <row r="293" spans="9:11" x14ac:dyDescent="0.25">
      <c r="I293" s="35"/>
      <c r="K293" s="38"/>
    </row>
    <row r="294" spans="9:11" x14ac:dyDescent="0.25">
      <c r="I294" s="35"/>
      <c r="K294" s="38"/>
    </row>
    <row r="295" spans="9:11" x14ac:dyDescent="0.25">
      <c r="I295" s="35"/>
      <c r="K295" s="38"/>
    </row>
    <row r="296" spans="9:11" x14ac:dyDescent="0.25">
      <c r="I296" s="35"/>
      <c r="K296" s="38"/>
    </row>
    <row r="297" spans="9:11" x14ac:dyDescent="0.25">
      <c r="I297" s="35"/>
      <c r="K297" s="38"/>
    </row>
    <row r="298" spans="9:11" x14ac:dyDescent="0.25">
      <c r="I298" s="35"/>
      <c r="K298" s="38"/>
    </row>
    <row r="299" spans="9:11" x14ac:dyDescent="0.25">
      <c r="I299" s="35"/>
      <c r="K299" s="38"/>
    </row>
    <row r="300" spans="9:11" x14ac:dyDescent="0.25">
      <c r="I300" s="35"/>
      <c r="K300" s="38"/>
    </row>
    <row r="301" spans="9:11" x14ac:dyDescent="0.25">
      <c r="I301" s="35"/>
      <c r="K301" s="38"/>
    </row>
    <row r="302" spans="9:11" x14ac:dyDescent="0.25">
      <c r="I302" s="35"/>
      <c r="K302" s="38"/>
    </row>
    <row r="303" spans="9:11" x14ac:dyDescent="0.25">
      <c r="I303" s="35"/>
      <c r="K303" s="38"/>
    </row>
    <row r="304" spans="9:11" x14ac:dyDescent="0.25">
      <c r="I304" s="35"/>
      <c r="K304" s="38"/>
    </row>
    <row r="305" spans="9:11" x14ac:dyDescent="0.25">
      <c r="I305" s="35"/>
      <c r="K305" s="38"/>
    </row>
    <row r="306" spans="9:11" x14ac:dyDescent="0.25">
      <c r="I306" s="35"/>
      <c r="K306" s="38"/>
    </row>
    <row r="307" spans="9:11" x14ac:dyDescent="0.25">
      <c r="I307" s="35"/>
      <c r="K307" s="38"/>
    </row>
    <row r="308" spans="9:11" x14ac:dyDescent="0.25">
      <c r="I308" s="35"/>
      <c r="K308" s="38"/>
    </row>
    <row r="309" spans="9:11" x14ac:dyDescent="0.25">
      <c r="I309" s="35"/>
      <c r="K309" s="38"/>
    </row>
    <row r="310" spans="9:11" x14ac:dyDescent="0.25">
      <c r="I310" s="35"/>
      <c r="K310" s="38"/>
    </row>
    <row r="311" spans="9:11" x14ac:dyDescent="0.25">
      <c r="I311" s="35"/>
      <c r="K311" s="38"/>
    </row>
    <row r="312" spans="9:11" x14ac:dyDescent="0.25">
      <c r="I312" s="35"/>
      <c r="K312" s="38"/>
    </row>
    <row r="313" spans="9:11" x14ac:dyDescent="0.25">
      <c r="I313" s="35"/>
      <c r="K313" s="38"/>
    </row>
    <row r="314" spans="9:11" x14ac:dyDescent="0.25">
      <c r="I314" s="35"/>
      <c r="K314" s="38"/>
    </row>
    <row r="315" spans="9:11" x14ac:dyDescent="0.25">
      <c r="I315" s="35"/>
      <c r="K315" s="38"/>
    </row>
    <row r="316" spans="9:11" x14ac:dyDescent="0.25">
      <c r="I316" s="35"/>
      <c r="K316" s="38"/>
    </row>
    <row r="317" spans="9:11" x14ac:dyDescent="0.25">
      <c r="I317" s="35"/>
      <c r="K317" s="38"/>
    </row>
    <row r="318" spans="9:11" x14ac:dyDescent="0.25">
      <c r="I318" s="35"/>
      <c r="K318" s="38"/>
    </row>
    <row r="319" spans="9:11" x14ac:dyDescent="0.25">
      <c r="I319" s="35"/>
      <c r="K319" s="38"/>
    </row>
    <row r="320" spans="9:11" x14ac:dyDescent="0.25">
      <c r="I320" s="35"/>
      <c r="K320" s="38"/>
    </row>
    <row r="321" spans="9:11" x14ac:dyDescent="0.25">
      <c r="I321" s="35"/>
      <c r="K321" s="38"/>
    </row>
    <row r="322" spans="9:11" x14ac:dyDescent="0.25">
      <c r="I322" s="35"/>
      <c r="K322" s="38"/>
    </row>
    <row r="323" spans="9:11" x14ac:dyDescent="0.25">
      <c r="I323" s="35"/>
      <c r="K323" s="38"/>
    </row>
    <row r="324" spans="9:11" x14ac:dyDescent="0.25">
      <c r="I324" s="35"/>
      <c r="K324" s="38"/>
    </row>
    <row r="325" spans="9:11" x14ac:dyDescent="0.25">
      <c r="I325" s="35"/>
      <c r="K325" s="38"/>
    </row>
    <row r="326" spans="9:11" x14ac:dyDescent="0.25">
      <c r="I326" s="35"/>
      <c r="K326" s="38"/>
    </row>
    <row r="327" spans="9:11" x14ac:dyDescent="0.25">
      <c r="I327" s="35"/>
      <c r="K327" s="38"/>
    </row>
    <row r="328" spans="9:11" x14ac:dyDescent="0.25">
      <c r="I328" s="35"/>
      <c r="K328" s="38"/>
    </row>
    <row r="329" spans="9:11" x14ac:dyDescent="0.25">
      <c r="I329" s="35"/>
      <c r="K329" s="38"/>
    </row>
    <row r="330" spans="9:11" x14ac:dyDescent="0.25">
      <c r="I330" s="35"/>
      <c r="K330" s="38"/>
    </row>
    <row r="331" spans="9:11" x14ac:dyDescent="0.25">
      <c r="I331" s="35"/>
      <c r="K331" s="38"/>
    </row>
    <row r="332" spans="9:11" x14ac:dyDescent="0.25">
      <c r="I332" s="35"/>
      <c r="K332" s="38"/>
    </row>
    <row r="333" spans="9:11" x14ac:dyDescent="0.25">
      <c r="I333" s="35"/>
      <c r="K333" s="38"/>
    </row>
    <row r="334" spans="9:11" x14ac:dyDescent="0.25">
      <c r="I334" s="35"/>
      <c r="K334" s="38"/>
    </row>
    <row r="335" spans="9:11" x14ac:dyDescent="0.25">
      <c r="I335" s="35"/>
      <c r="K335" s="38"/>
    </row>
    <row r="336" spans="9:11" x14ac:dyDescent="0.25">
      <c r="I336" s="35"/>
      <c r="K336" s="38"/>
    </row>
    <row r="337" spans="9:11" x14ac:dyDescent="0.25">
      <c r="I337" s="35"/>
      <c r="K337" s="38"/>
    </row>
    <row r="338" spans="9:11" x14ac:dyDescent="0.25">
      <c r="I338" s="35"/>
      <c r="K338" s="38"/>
    </row>
    <row r="339" spans="9:11" x14ac:dyDescent="0.25">
      <c r="I339" s="35"/>
      <c r="K339" s="38"/>
    </row>
    <row r="340" spans="9:11" x14ac:dyDescent="0.25">
      <c r="I340" s="35"/>
      <c r="K340" s="38"/>
    </row>
    <row r="341" spans="9:11" x14ac:dyDescent="0.25">
      <c r="I341" s="35"/>
      <c r="K341" s="38"/>
    </row>
    <row r="342" spans="9:11" x14ac:dyDescent="0.25">
      <c r="I342" s="35"/>
      <c r="K342" s="38"/>
    </row>
    <row r="343" spans="9:11" x14ac:dyDescent="0.25">
      <c r="I343" s="35"/>
      <c r="K343" s="38"/>
    </row>
    <row r="344" spans="9:11" x14ac:dyDescent="0.25">
      <c r="I344" s="35"/>
      <c r="K344" s="38"/>
    </row>
    <row r="345" spans="9:11" x14ac:dyDescent="0.25">
      <c r="I345" s="35"/>
      <c r="K345" s="38"/>
    </row>
    <row r="346" spans="9:11" x14ac:dyDescent="0.25">
      <c r="I346" s="35"/>
      <c r="K346" s="38"/>
    </row>
    <row r="347" spans="9:11" x14ac:dyDescent="0.25">
      <c r="I347" s="35"/>
      <c r="K347" s="38"/>
    </row>
    <row r="348" spans="9:11" x14ac:dyDescent="0.25">
      <c r="I348" s="35"/>
      <c r="K348" s="38"/>
    </row>
    <row r="349" spans="9:11" x14ac:dyDescent="0.25">
      <c r="I349" s="35"/>
      <c r="K349" s="38"/>
    </row>
    <row r="350" spans="9:11" x14ac:dyDescent="0.25">
      <c r="I350" s="35"/>
      <c r="K350" s="38"/>
    </row>
    <row r="351" spans="9:11" x14ac:dyDescent="0.25">
      <c r="I351" s="35"/>
      <c r="K351" s="38"/>
    </row>
    <row r="352" spans="9:11" x14ac:dyDescent="0.25">
      <c r="I352" s="35"/>
      <c r="K352" s="38"/>
    </row>
    <row r="353" spans="9:11" x14ac:dyDescent="0.25">
      <c r="I353" s="35"/>
      <c r="K353" s="38"/>
    </row>
    <row r="354" spans="9:11" x14ac:dyDescent="0.25">
      <c r="I354" s="35"/>
      <c r="K354" s="38"/>
    </row>
    <row r="355" spans="9:11" x14ac:dyDescent="0.25">
      <c r="I355" s="35"/>
      <c r="K355" s="38"/>
    </row>
    <row r="356" spans="9:11" x14ac:dyDescent="0.25">
      <c r="I356" s="35"/>
      <c r="K356" s="38"/>
    </row>
    <row r="357" spans="9:11" x14ac:dyDescent="0.25">
      <c r="I357" s="35"/>
      <c r="K357" s="38"/>
    </row>
    <row r="358" spans="9:11" x14ac:dyDescent="0.25">
      <c r="I358" s="35"/>
      <c r="K358" s="38"/>
    </row>
    <row r="359" spans="9:11" x14ac:dyDescent="0.25">
      <c r="I359" s="35"/>
      <c r="K359" s="38"/>
    </row>
    <row r="360" spans="9:11" x14ac:dyDescent="0.25">
      <c r="I360" s="35"/>
      <c r="K360" s="38"/>
    </row>
    <row r="361" spans="9:11" x14ac:dyDescent="0.25">
      <c r="I361" s="35"/>
      <c r="K361" s="38"/>
    </row>
    <row r="362" spans="9:11" x14ac:dyDescent="0.25">
      <c r="I362" s="35"/>
      <c r="K362" s="38"/>
    </row>
    <row r="363" spans="9:11" x14ac:dyDescent="0.25">
      <c r="I363" s="35"/>
      <c r="K363" s="38"/>
    </row>
    <row r="364" spans="9:11" x14ac:dyDescent="0.25">
      <c r="I364" s="35"/>
      <c r="K364" s="38"/>
    </row>
    <row r="365" spans="9:11" x14ac:dyDescent="0.25">
      <c r="I365" s="35"/>
      <c r="K365" s="38"/>
    </row>
    <row r="366" spans="9:11" x14ac:dyDescent="0.25">
      <c r="I366" s="35"/>
      <c r="K366" s="38"/>
    </row>
    <row r="367" spans="9:11" x14ac:dyDescent="0.25">
      <c r="I367" s="35"/>
      <c r="K367" s="38"/>
    </row>
    <row r="368" spans="9:11" x14ac:dyDescent="0.25">
      <c r="I368" s="35"/>
      <c r="K368" s="38"/>
    </row>
    <row r="369" spans="9:11" x14ac:dyDescent="0.25">
      <c r="I369" s="35"/>
      <c r="K369" s="38"/>
    </row>
    <row r="370" spans="9:11" x14ac:dyDescent="0.25">
      <c r="I370" s="35"/>
      <c r="K370" s="38"/>
    </row>
    <row r="371" spans="9:11" x14ac:dyDescent="0.25">
      <c r="I371" s="35"/>
      <c r="K371" s="38"/>
    </row>
    <row r="372" spans="9:11" x14ac:dyDescent="0.25">
      <c r="I372" s="35"/>
      <c r="K372" s="38"/>
    </row>
    <row r="373" spans="9:11" x14ac:dyDescent="0.25">
      <c r="I373" s="35"/>
      <c r="K373" s="38"/>
    </row>
    <row r="374" spans="9:11" x14ac:dyDescent="0.25">
      <c r="I374" s="35"/>
      <c r="K374" s="38"/>
    </row>
    <row r="375" spans="9:11" x14ac:dyDescent="0.25">
      <c r="I375" s="35"/>
      <c r="K375" s="38"/>
    </row>
    <row r="376" spans="9:11" x14ac:dyDescent="0.25">
      <c r="I376" s="35"/>
      <c r="K376" s="38"/>
    </row>
    <row r="377" spans="9:11" x14ac:dyDescent="0.25">
      <c r="I377" s="35"/>
      <c r="K377" s="38"/>
    </row>
    <row r="378" spans="9:11" x14ac:dyDescent="0.25">
      <c r="I378" s="35"/>
      <c r="K378" s="38"/>
    </row>
    <row r="379" spans="9:11" x14ac:dyDescent="0.25">
      <c r="I379" s="35"/>
      <c r="K379" s="38"/>
    </row>
    <row r="380" spans="9:11" x14ac:dyDescent="0.25">
      <c r="I380" s="35"/>
      <c r="K380" s="38"/>
    </row>
    <row r="381" spans="9:11" x14ac:dyDescent="0.25">
      <c r="I381" s="35"/>
      <c r="K381" s="38"/>
    </row>
    <row r="382" spans="9:11" x14ac:dyDescent="0.25">
      <c r="I382" s="35"/>
      <c r="K382" s="38"/>
    </row>
    <row r="383" spans="9:11" x14ac:dyDescent="0.25">
      <c r="I383" s="35"/>
      <c r="K383" s="38"/>
    </row>
    <row r="384" spans="9:11" x14ac:dyDescent="0.25">
      <c r="I384" s="35"/>
      <c r="K384" s="38"/>
    </row>
    <row r="385" spans="9:11" x14ac:dyDescent="0.25">
      <c r="I385" s="35"/>
      <c r="K385" s="38"/>
    </row>
    <row r="386" spans="9:11" x14ac:dyDescent="0.25">
      <c r="I386" s="35"/>
      <c r="K386" s="38"/>
    </row>
    <row r="387" spans="9:11" x14ac:dyDescent="0.25">
      <c r="I387" s="35"/>
      <c r="K387" s="38"/>
    </row>
    <row r="388" spans="9:11" x14ac:dyDescent="0.25">
      <c r="I388" s="35"/>
      <c r="K388" s="38"/>
    </row>
    <row r="389" spans="9:11" x14ac:dyDescent="0.25">
      <c r="I389" s="35"/>
      <c r="K389" s="38"/>
    </row>
    <row r="390" spans="9:11" x14ac:dyDescent="0.25">
      <c r="I390" s="35"/>
      <c r="K390" s="38"/>
    </row>
    <row r="391" spans="9:11" x14ac:dyDescent="0.25">
      <c r="I391" s="35"/>
      <c r="K391" s="38"/>
    </row>
    <row r="392" spans="9:11" x14ac:dyDescent="0.25">
      <c r="I392" s="35"/>
      <c r="K392" s="38"/>
    </row>
    <row r="393" spans="9:11" x14ac:dyDescent="0.25">
      <c r="I393" s="35"/>
      <c r="K393" s="38"/>
    </row>
    <row r="394" spans="9:11" x14ac:dyDescent="0.25">
      <c r="I394" s="35"/>
      <c r="K394" s="38"/>
    </row>
    <row r="395" spans="9:11" x14ac:dyDescent="0.25">
      <c r="I395" s="35"/>
      <c r="K395" s="38"/>
    </row>
    <row r="396" spans="9:11" x14ac:dyDescent="0.25">
      <c r="I396" s="35"/>
      <c r="K396" s="38"/>
    </row>
    <row r="397" spans="9:11" x14ac:dyDescent="0.25">
      <c r="I397" s="35"/>
      <c r="K397" s="38"/>
    </row>
    <row r="398" spans="9:11" x14ac:dyDescent="0.25">
      <c r="I398" s="35"/>
      <c r="K398" s="38"/>
    </row>
    <row r="399" spans="9:11" x14ac:dyDescent="0.25">
      <c r="I399" s="35"/>
      <c r="K399" s="38"/>
    </row>
    <row r="400" spans="9:11" x14ac:dyDescent="0.25">
      <c r="I400" s="35"/>
      <c r="K400" s="38"/>
    </row>
    <row r="401" spans="9:11" x14ac:dyDescent="0.25">
      <c r="I401" s="35"/>
      <c r="K401" s="38"/>
    </row>
    <row r="402" spans="9:11" x14ac:dyDescent="0.25">
      <c r="I402" s="35"/>
      <c r="K402" s="38"/>
    </row>
    <row r="403" spans="9:11" x14ac:dyDescent="0.25">
      <c r="I403" s="35"/>
      <c r="K403" s="38"/>
    </row>
    <row r="404" spans="9:11" x14ac:dyDescent="0.25">
      <c r="I404" s="35"/>
      <c r="K404" s="38"/>
    </row>
    <row r="405" spans="9:11" x14ac:dyDescent="0.25">
      <c r="I405" s="35"/>
      <c r="K405" s="38"/>
    </row>
    <row r="406" spans="9:11" x14ac:dyDescent="0.25">
      <c r="I406" s="35"/>
      <c r="K406" s="38"/>
    </row>
    <row r="407" spans="9:11" x14ac:dyDescent="0.25">
      <c r="I407" s="35"/>
      <c r="K407" s="38"/>
    </row>
    <row r="408" spans="9:11" x14ac:dyDescent="0.25">
      <c r="I408" s="35"/>
      <c r="K408" s="38"/>
    </row>
    <row r="409" spans="9:11" x14ac:dyDescent="0.25">
      <c r="I409" s="35"/>
      <c r="K409" s="38"/>
    </row>
    <row r="410" spans="9:11" x14ac:dyDescent="0.25">
      <c r="I410" s="35"/>
      <c r="K410" s="38"/>
    </row>
    <row r="411" spans="9:11" x14ac:dyDescent="0.25">
      <c r="I411" s="35"/>
      <c r="K411" s="38"/>
    </row>
    <row r="412" spans="9:11" x14ac:dyDescent="0.25">
      <c r="I412" s="35"/>
      <c r="K412" s="38"/>
    </row>
    <row r="413" spans="9:11" x14ac:dyDescent="0.25">
      <c r="I413" s="35"/>
      <c r="K413" s="38"/>
    </row>
    <row r="414" spans="9:11" x14ac:dyDescent="0.25">
      <c r="I414" s="35"/>
      <c r="K414" s="38"/>
    </row>
    <row r="415" spans="9:11" x14ac:dyDescent="0.25">
      <c r="I415" s="35"/>
      <c r="K415" s="38"/>
    </row>
    <row r="416" spans="9:11" x14ac:dyDescent="0.25">
      <c r="I416" s="35"/>
      <c r="K416" s="38"/>
    </row>
    <row r="417" spans="9:11" x14ac:dyDescent="0.25">
      <c r="I417" s="35"/>
      <c r="K417" s="38"/>
    </row>
    <row r="418" spans="9:11" x14ac:dyDescent="0.25">
      <c r="I418" s="35"/>
      <c r="K418" s="38"/>
    </row>
    <row r="419" spans="9:11" x14ac:dyDescent="0.25">
      <c r="I419" s="35"/>
      <c r="K419" s="38"/>
    </row>
    <row r="420" spans="9:11" x14ac:dyDescent="0.25">
      <c r="I420" s="35"/>
      <c r="K420" s="38"/>
    </row>
    <row r="421" spans="9:11" x14ac:dyDescent="0.25">
      <c r="I421" s="35"/>
      <c r="K421" s="38"/>
    </row>
    <row r="422" spans="9:11" x14ac:dyDescent="0.25">
      <c r="I422" s="35"/>
      <c r="K422" s="38"/>
    </row>
    <row r="423" spans="9:11" x14ac:dyDescent="0.25">
      <c r="I423" s="35"/>
      <c r="K423" s="38"/>
    </row>
    <row r="424" spans="9:11" x14ac:dyDescent="0.25">
      <c r="I424" s="35"/>
      <c r="K424" s="38"/>
    </row>
    <row r="425" spans="9:11" x14ac:dyDescent="0.25">
      <c r="I425" s="35"/>
      <c r="K425" s="38"/>
    </row>
    <row r="426" spans="9:11" x14ac:dyDescent="0.25">
      <c r="I426" s="35"/>
      <c r="K426" s="38"/>
    </row>
    <row r="427" spans="9:11" x14ac:dyDescent="0.25">
      <c r="I427" s="35"/>
      <c r="K427" s="38"/>
    </row>
    <row r="428" spans="9:11" x14ac:dyDescent="0.25">
      <c r="I428" s="35"/>
      <c r="K428" s="38"/>
    </row>
    <row r="429" spans="9:11" x14ac:dyDescent="0.25">
      <c r="I429" s="35"/>
      <c r="K429" s="38"/>
    </row>
    <row r="430" spans="9:11" x14ac:dyDescent="0.25">
      <c r="I430" s="35"/>
      <c r="K430" s="38"/>
    </row>
    <row r="431" spans="9:11" x14ac:dyDescent="0.25">
      <c r="I431" s="35"/>
      <c r="K431" s="38"/>
    </row>
    <row r="432" spans="9:11" x14ac:dyDescent="0.25">
      <c r="I432" s="35"/>
      <c r="K432" s="38"/>
    </row>
    <row r="433" spans="9:11" x14ac:dyDescent="0.25">
      <c r="I433" s="35"/>
      <c r="K433" s="38"/>
    </row>
    <row r="434" spans="9:11" x14ac:dyDescent="0.25">
      <c r="I434" s="35"/>
      <c r="K434" s="38"/>
    </row>
    <row r="435" spans="9:11" x14ac:dyDescent="0.25">
      <c r="I435" s="35"/>
      <c r="K435" s="38"/>
    </row>
    <row r="436" spans="9:11" x14ac:dyDescent="0.25">
      <c r="I436" s="35"/>
      <c r="K436" s="38"/>
    </row>
    <row r="437" spans="9:11" x14ac:dyDescent="0.25">
      <c r="I437" s="35"/>
      <c r="K437" s="38"/>
    </row>
    <row r="438" spans="9:11" x14ac:dyDescent="0.25">
      <c r="I438" s="35"/>
      <c r="K438" s="38"/>
    </row>
    <row r="439" spans="9:11" x14ac:dyDescent="0.25">
      <c r="I439" s="35"/>
      <c r="K439" s="38"/>
    </row>
    <row r="440" spans="9:11" x14ac:dyDescent="0.25">
      <c r="I440" s="35"/>
      <c r="K440" s="38"/>
    </row>
    <row r="441" spans="9:11" x14ac:dyDescent="0.25">
      <c r="I441" s="35"/>
      <c r="K441" s="38"/>
    </row>
    <row r="442" spans="9:11" x14ac:dyDescent="0.25">
      <c r="I442" s="35"/>
      <c r="K442" s="38"/>
    </row>
    <row r="443" spans="9:11" x14ac:dyDescent="0.25">
      <c r="I443" s="35"/>
      <c r="K443" s="38"/>
    </row>
    <row r="444" spans="9:11" x14ac:dyDescent="0.25">
      <c r="I444" s="35"/>
      <c r="K444" s="38"/>
    </row>
    <row r="445" spans="9:11" x14ac:dyDescent="0.25">
      <c r="I445" s="35"/>
      <c r="K445" s="38"/>
    </row>
    <row r="446" spans="9:11" x14ac:dyDescent="0.25">
      <c r="I446" s="35"/>
      <c r="K446" s="38"/>
    </row>
    <row r="447" spans="9:11" x14ac:dyDescent="0.25">
      <c r="I447" s="35"/>
      <c r="K447" s="38"/>
    </row>
    <row r="448" spans="9:11" x14ac:dyDescent="0.25">
      <c r="I448" s="35"/>
      <c r="K448" s="38"/>
    </row>
    <row r="449" spans="9:11" x14ac:dyDescent="0.25">
      <c r="I449" s="35"/>
      <c r="K449" s="38"/>
    </row>
    <row r="450" spans="9:11" x14ac:dyDescent="0.25">
      <c r="I450" s="35"/>
      <c r="K450" s="38"/>
    </row>
    <row r="451" spans="9:11" x14ac:dyDescent="0.25">
      <c r="I451" s="35"/>
      <c r="K451" s="38"/>
    </row>
    <row r="452" spans="9:11" x14ac:dyDescent="0.25">
      <c r="I452" s="35"/>
      <c r="K452" s="38"/>
    </row>
    <row r="453" spans="9:11" x14ac:dyDescent="0.25">
      <c r="I453" s="35"/>
      <c r="K453" s="38"/>
    </row>
    <row r="454" spans="9:11" x14ac:dyDescent="0.25">
      <c r="I454" s="35"/>
      <c r="K454" s="38"/>
    </row>
    <row r="455" spans="9:11" x14ac:dyDescent="0.25">
      <c r="I455" s="35"/>
      <c r="K455" s="38"/>
    </row>
    <row r="456" spans="9:11" x14ac:dyDescent="0.25">
      <c r="I456" s="35"/>
      <c r="K456" s="38"/>
    </row>
    <row r="457" spans="9:11" x14ac:dyDescent="0.25">
      <c r="I457" s="35"/>
      <c r="K457" s="38"/>
    </row>
    <row r="458" spans="9:11" x14ac:dyDescent="0.25">
      <c r="I458" s="35"/>
      <c r="K458" s="38"/>
    </row>
    <row r="459" spans="9:11" x14ac:dyDescent="0.25">
      <c r="I459" s="35"/>
      <c r="K459" s="38"/>
    </row>
    <row r="460" spans="9:11" x14ac:dyDescent="0.25">
      <c r="I460" s="35"/>
      <c r="K460" s="38"/>
    </row>
    <row r="461" spans="9:11" x14ac:dyDescent="0.25">
      <c r="I461" s="35"/>
      <c r="K461" s="38"/>
    </row>
    <row r="462" spans="9:11" x14ac:dyDescent="0.25">
      <c r="I462" s="35"/>
      <c r="K462" s="38"/>
    </row>
    <row r="463" spans="9:11" x14ac:dyDescent="0.25">
      <c r="I463" s="35"/>
      <c r="K463" s="38"/>
    </row>
    <row r="464" spans="9:11" x14ac:dyDescent="0.25">
      <c r="I464" s="35"/>
      <c r="K464" s="38"/>
    </row>
    <row r="465" spans="9:11" x14ac:dyDescent="0.25">
      <c r="I465" s="35"/>
      <c r="K465" s="38"/>
    </row>
    <row r="466" spans="9:11" x14ac:dyDescent="0.25">
      <c r="I466" s="35"/>
      <c r="K466" s="38"/>
    </row>
    <row r="467" spans="9:11" x14ac:dyDescent="0.25">
      <c r="I467" s="35"/>
      <c r="K467" s="38"/>
    </row>
    <row r="468" spans="9:11" x14ac:dyDescent="0.25">
      <c r="I468" s="35"/>
      <c r="K468" s="38"/>
    </row>
    <row r="469" spans="9:11" x14ac:dyDescent="0.25">
      <c r="I469" s="35"/>
      <c r="K469" s="38"/>
    </row>
    <row r="470" spans="9:11" x14ac:dyDescent="0.25">
      <c r="I470" s="35"/>
      <c r="K470" s="38"/>
    </row>
    <row r="471" spans="9:11" x14ac:dyDescent="0.25">
      <c r="I471" s="35"/>
      <c r="K471" s="38"/>
    </row>
    <row r="472" spans="9:11" x14ac:dyDescent="0.25">
      <c r="I472" s="35"/>
      <c r="K472" s="38"/>
    </row>
    <row r="473" spans="9:11" x14ac:dyDescent="0.25">
      <c r="I473" s="35"/>
      <c r="K473" s="38"/>
    </row>
    <row r="474" spans="9:11" x14ac:dyDescent="0.25">
      <c r="I474" s="35"/>
      <c r="K474" s="38"/>
    </row>
    <row r="475" spans="9:11" x14ac:dyDescent="0.25">
      <c r="I475" s="35"/>
      <c r="K475" s="38"/>
    </row>
    <row r="476" spans="9:11" x14ac:dyDescent="0.25">
      <c r="I476" s="35"/>
      <c r="K476" s="38"/>
    </row>
    <row r="477" spans="9:11" x14ac:dyDescent="0.25">
      <c r="I477" s="35"/>
      <c r="K477" s="38"/>
    </row>
    <row r="478" spans="9:11" x14ac:dyDescent="0.25">
      <c r="I478" s="35"/>
      <c r="K478" s="38"/>
    </row>
    <row r="479" spans="9:11" x14ac:dyDescent="0.25">
      <c r="I479" s="35"/>
      <c r="K479" s="38"/>
    </row>
    <row r="480" spans="9:11" x14ac:dyDescent="0.25">
      <c r="I480" s="35"/>
      <c r="K480" s="38"/>
    </row>
    <row r="481" spans="9:11" x14ac:dyDescent="0.25">
      <c r="I481" s="35"/>
      <c r="K481" s="38"/>
    </row>
    <row r="482" spans="9:11" x14ac:dyDescent="0.25">
      <c r="I482" s="35"/>
      <c r="K482" s="38"/>
    </row>
    <row r="483" spans="9:11" x14ac:dyDescent="0.25">
      <c r="I483" s="35"/>
      <c r="K483" s="38"/>
    </row>
    <row r="484" spans="9:11" x14ac:dyDescent="0.25">
      <c r="I484" s="35"/>
      <c r="K484" s="38"/>
    </row>
    <row r="485" spans="9:11" x14ac:dyDescent="0.25">
      <c r="I485" s="35"/>
      <c r="K485" s="38"/>
    </row>
    <row r="486" spans="9:11" x14ac:dyDescent="0.25">
      <c r="I486" s="35"/>
      <c r="K486" s="38"/>
    </row>
    <row r="487" spans="9:11" x14ac:dyDescent="0.25">
      <c r="I487" s="35"/>
      <c r="K487" s="38"/>
    </row>
    <row r="488" spans="9:11" x14ac:dyDescent="0.25">
      <c r="I488" s="35"/>
      <c r="K488" s="38"/>
    </row>
    <row r="489" spans="9:11" x14ac:dyDescent="0.25">
      <c r="I489" s="35"/>
      <c r="K489" s="38"/>
    </row>
    <row r="490" spans="9:11" x14ac:dyDescent="0.25">
      <c r="I490" s="35"/>
      <c r="K490" s="38"/>
    </row>
    <row r="491" spans="9:11" x14ac:dyDescent="0.25">
      <c r="I491" s="35"/>
      <c r="K491" s="38"/>
    </row>
    <row r="492" spans="9:11" x14ac:dyDescent="0.25">
      <c r="I492" s="35"/>
      <c r="K492" s="38"/>
    </row>
    <row r="493" spans="9:11" x14ac:dyDescent="0.25">
      <c r="I493" s="35"/>
      <c r="K493" s="38"/>
    </row>
    <row r="494" spans="9:11" x14ac:dyDescent="0.25">
      <c r="I494" s="35"/>
      <c r="K494" s="38"/>
    </row>
    <row r="495" spans="9:11" x14ac:dyDescent="0.25">
      <c r="I495" s="35"/>
      <c r="K495" s="38"/>
    </row>
    <row r="496" spans="9:11" x14ac:dyDescent="0.25">
      <c r="I496" s="35"/>
      <c r="K496" s="38"/>
    </row>
    <row r="497" spans="9:11" x14ac:dyDescent="0.25">
      <c r="I497" s="35"/>
      <c r="K497" s="38"/>
    </row>
    <row r="498" spans="9:11" x14ac:dyDescent="0.25">
      <c r="I498" s="35"/>
      <c r="K498" s="38"/>
    </row>
    <row r="499" spans="9:11" x14ac:dyDescent="0.25">
      <c r="I499" s="35"/>
      <c r="K499" s="38"/>
    </row>
    <row r="500" spans="9:11" x14ac:dyDescent="0.25">
      <c r="I500" s="35"/>
      <c r="K500" s="38"/>
    </row>
    <row r="501" spans="9:11" x14ac:dyDescent="0.25">
      <c r="I501" s="35"/>
      <c r="K501" s="38"/>
    </row>
    <row r="502" spans="9:11" x14ac:dyDescent="0.25">
      <c r="I502" s="35"/>
      <c r="K502" s="38"/>
    </row>
    <row r="503" spans="9:11" x14ac:dyDescent="0.25">
      <c r="I503" s="35"/>
      <c r="K503" s="38"/>
    </row>
    <row r="504" spans="9:11" x14ac:dyDescent="0.25">
      <c r="I504" s="35"/>
      <c r="K504" s="38"/>
    </row>
    <row r="505" spans="9:11" x14ac:dyDescent="0.25">
      <c r="I505" s="35"/>
      <c r="K505" s="38"/>
    </row>
    <row r="506" spans="9:11" x14ac:dyDescent="0.25">
      <c r="I506" s="35"/>
      <c r="K506" s="38"/>
    </row>
    <row r="507" spans="9:11" x14ac:dyDescent="0.25">
      <c r="I507" s="35"/>
      <c r="K507" s="38"/>
    </row>
    <row r="508" spans="9:11" x14ac:dyDescent="0.25">
      <c r="I508" s="35"/>
      <c r="K508" s="38"/>
    </row>
    <row r="509" spans="9:11" x14ac:dyDescent="0.25">
      <c r="I509" s="35"/>
      <c r="K509" s="38"/>
    </row>
    <row r="510" spans="9:11" x14ac:dyDescent="0.25">
      <c r="I510" s="35"/>
      <c r="K510" s="38"/>
    </row>
    <row r="511" spans="9:11" x14ac:dyDescent="0.25">
      <c r="I511" s="35"/>
      <c r="K511" s="38"/>
    </row>
    <row r="512" spans="9:11" x14ac:dyDescent="0.25">
      <c r="I512" s="35"/>
      <c r="K512" s="38"/>
    </row>
    <row r="513" spans="9:11" x14ac:dyDescent="0.25">
      <c r="I513" s="35"/>
      <c r="K513" s="38"/>
    </row>
    <row r="514" spans="9:11" x14ac:dyDescent="0.25">
      <c r="I514" s="35"/>
      <c r="K514" s="38"/>
    </row>
    <row r="515" spans="9:11" x14ac:dyDescent="0.25">
      <c r="I515" s="35"/>
      <c r="K515" s="38"/>
    </row>
    <row r="516" spans="9:11" x14ac:dyDescent="0.25">
      <c r="I516" s="35"/>
      <c r="K516" s="38"/>
    </row>
    <row r="517" spans="9:11" x14ac:dyDescent="0.25">
      <c r="I517" s="35"/>
      <c r="K517" s="38"/>
    </row>
    <row r="518" spans="9:11" x14ac:dyDescent="0.25">
      <c r="I518" s="35"/>
      <c r="K518" s="38"/>
    </row>
    <row r="519" spans="9:11" x14ac:dyDescent="0.25">
      <c r="I519" s="35"/>
      <c r="K519" s="38"/>
    </row>
    <row r="520" spans="9:11" x14ac:dyDescent="0.25">
      <c r="I520" s="35"/>
      <c r="K520" s="38"/>
    </row>
    <row r="521" spans="9:11" x14ac:dyDescent="0.25">
      <c r="I521" s="35"/>
      <c r="K521" s="38"/>
    </row>
    <row r="522" spans="9:11" x14ac:dyDescent="0.25">
      <c r="I522" s="35"/>
      <c r="K522" s="38"/>
    </row>
    <row r="523" spans="9:11" x14ac:dyDescent="0.25">
      <c r="I523" s="35"/>
      <c r="K523" s="38"/>
    </row>
    <row r="524" spans="9:11" x14ac:dyDescent="0.25">
      <c r="I524" s="35"/>
      <c r="K524" s="38"/>
    </row>
    <row r="525" spans="9:11" x14ac:dyDescent="0.25">
      <c r="I525" s="35"/>
      <c r="K525" s="38"/>
    </row>
    <row r="526" spans="9:11" x14ac:dyDescent="0.25">
      <c r="I526" s="35"/>
      <c r="K526" s="38"/>
    </row>
    <row r="527" spans="9:11" x14ac:dyDescent="0.25">
      <c r="I527" s="35"/>
      <c r="K527" s="38"/>
    </row>
    <row r="528" spans="9:11" x14ac:dyDescent="0.25">
      <c r="I528" s="35"/>
      <c r="K528" s="38"/>
    </row>
    <row r="529" spans="9:11" x14ac:dyDescent="0.25">
      <c r="I529" s="35"/>
      <c r="K529" s="38"/>
    </row>
    <row r="530" spans="9:11" x14ac:dyDescent="0.25">
      <c r="I530" s="35"/>
      <c r="K530" s="38"/>
    </row>
    <row r="531" spans="9:11" x14ac:dyDescent="0.25">
      <c r="I531" s="35"/>
      <c r="K531" s="38"/>
    </row>
    <row r="532" spans="9:11" x14ac:dyDescent="0.25">
      <c r="I532" s="35"/>
      <c r="K532" s="38"/>
    </row>
    <row r="533" spans="9:11" x14ac:dyDescent="0.25">
      <c r="I533" s="35"/>
      <c r="K533" s="38"/>
    </row>
    <row r="534" spans="9:11" x14ac:dyDescent="0.25">
      <c r="I534" s="35"/>
      <c r="K534" s="38"/>
    </row>
    <row r="535" spans="9:11" x14ac:dyDescent="0.25">
      <c r="I535" s="35"/>
      <c r="K535" s="38"/>
    </row>
    <row r="536" spans="9:11" x14ac:dyDescent="0.25">
      <c r="I536" s="35"/>
      <c r="K536" s="38"/>
    </row>
    <row r="537" spans="9:11" x14ac:dyDescent="0.25">
      <c r="I537" s="35"/>
      <c r="K537" s="38"/>
    </row>
    <row r="538" spans="9:11" x14ac:dyDescent="0.25">
      <c r="I538" s="35"/>
      <c r="K538" s="38"/>
    </row>
    <row r="539" spans="9:11" x14ac:dyDescent="0.25">
      <c r="I539" s="35"/>
      <c r="K539" s="38"/>
    </row>
    <row r="540" spans="9:11" x14ac:dyDescent="0.25">
      <c r="I540" s="35"/>
      <c r="K540" s="38"/>
    </row>
    <row r="541" spans="9:11" x14ac:dyDescent="0.25">
      <c r="I541" s="35"/>
      <c r="K541" s="38"/>
    </row>
    <row r="542" spans="9:11" x14ac:dyDescent="0.25">
      <c r="I542" s="35"/>
      <c r="K542" s="38"/>
    </row>
    <row r="543" spans="9:11" x14ac:dyDescent="0.25">
      <c r="I543" s="35"/>
      <c r="K543" s="38"/>
    </row>
    <row r="544" spans="9:11" x14ac:dyDescent="0.25">
      <c r="I544" s="35"/>
      <c r="K544" s="38"/>
    </row>
    <row r="545" spans="9:11" x14ac:dyDescent="0.25">
      <c r="I545" s="35"/>
      <c r="K545" s="38"/>
    </row>
    <row r="546" spans="9:11" x14ac:dyDescent="0.25">
      <c r="I546" s="35"/>
      <c r="K546" s="38"/>
    </row>
    <row r="547" spans="9:11" x14ac:dyDescent="0.25">
      <c r="I547" s="35"/>
      <c r="K547" s="38"/>
    </row>
    <row r="548" spans="9:11" x14ac:dyDescent="0.25">
      <c r="I548" s="35"/>
      <c r="K548" s="38"/>
    </row>
    <row r="549" spans="9:11" x14ac:dyDescent="0.25">
      <c r="I549" s="35"/>
      <c r="K549" s="38"/>
    </row>
    <row r="550" spans="9:11" x14ac:dyDescent="0.25">
      <c r="I550" s="35"/>
      <c r="K550" s="38"/>
    </row>
    <row r="551" spans="9:11" x14ac:dyDescent="0.25">
      <c r="I551" s="35"/>
      <c r="K551" s="38"/>
    </row>
    <row r="552" spans="9:11" x14ac:dyDescent="0.25">
      <c r="I552" s="35"/>
      <c r="K552" s="38"/>
    </row>
    <row r="553" spans="9:11" x14ac:dyDescent="0.25">
      <c r="I553" s="35"/>
      <c r="K553" s="38"/>
    </row>
    <row r="554" spans="9:11" x14ac:dyDescent="0.25">
      <c r="I554" s="35"/>
      <c r="K554" s="38"/>
    </row>
    <row r="555" spans="9:11" x14ac:dyDescent="0.25">
      <c r="I555" s="35"/>
      <c r="K555" s="38"/>
    </row>
    <row r="556" spans="9:11" x14ac:dyDescent="0.25">
      <c r="I556" s="35"/>
      <c r="K556" s="38"/>
    </row>
    <row r="557" spans="9:11" x14ac:dyDescent="0.25">
      <c r="I557" s="35"/>
      <c r="K557" s="38"/>
    </row>
    <row r="558" spans="9:11" x14ac:dyDescent="0.25">
      <c r="I558" s="35"/>
      <c r="K558" s="38"/>
    </row>
    <row r="559" spans="9:11" x14ac:dyDescent="0.25">
      <c r="I559" s="35"/>
      <c r="K559" s="38"/>
    </row>
    <row r="560" spans="9:11" x14ac:dyDescent="0.25">
      <c r="I560" s="35"/>
      <c r="K560" s="38"/>
    </row>
    <row r="561" spans="9:11" x14ac:dyDescent="0.25">
      <c r="I561" s="35"/>
      <c r="K561" s="38"/>
    </row>
    <row r="562" spans="9:11" x14ac:dyDescent="0.25">
      <c r="I562" s="35"/>
      <c r="K562" s="38"/>
    </row>
    <row r="563" spans="9:11" x14ac:dyDescent="0.25">
      <c r="I563" s="35"/>
      <c r="K563" s="38"/>
    </row>
    <row r="564" spans="9:11" x14ac:dyDescent="0.25">
      <c r="I564" s="35"/>
      <c r="K564" s="38"/>
    </row>
    <row r="565" spans="9:11" x14ac:dyDescent="0.25">
      <c r="I565" s="35"/>
      <c r="K565" s="38"/>
    </row>
    <row r="566" spans="9:11" x14ac:dyDescent="0.25">
      <c r="I566" s="35"/>
      <c r="K566" s="38"/>
    </row>
    <row r="567" spans="9:11" x14ac:dyDescent="0.25">
      <c r="I567" s="35"/>
      <c r="K567" s="38"/>
    </row>
    <row r="568" spans="9:11" x14ac:dyDescent="0.25">
      <c r="I568" s="35"/>
      <c r="K568" s="38"/>
    </row>
    <row r="569" spans="9:11" x14ac:dyDescent="0.25">
      <c r="I569" s="35"/>
      <c r="K569" s="38"/>
    </row>
    <row r="570" spans="9:11" x14ac:dyDescent="0.25">
      <c r="I570" s="35"/>
      <c r="K570" s="38"/>
    </row>
    <row r="571" spans="9:11" x14ac:dyDescent="0.25">
      <c r="I571" s="35"/>
      <c r="K571" s="38"/>
    </row>
    <row r="572" spans="9:11" x14ac:dyDescent="0.25">
      <c r="I572" s="35"/>
      <c r="K572" s="38"/>
    </row>
    <row r="573" spans="9:11" x14ac:dyDescent="0.25">
      <c r="I573" s="35"/>
      <c r="K573" s="38"/>
    </row>
    <row r="574" spans="9:11" x14ac:dyDescent="0.25">
      <c r="I574" s="35"/>
      <c r="K574" s="38"/>
    </row>
    <row r="575" spans="9:11" x14ac:dyDescent="0.25">
      <c r="I575" s="35"/>
      <c r="K575" s="38"/>
    </row>
    <row r="576" spans="9:11" x14ac:dyDescent="0.25">
      <c r="I576" s="35"/>
      <c r="K576" s="38"/>
    </row>
    <row r="577" spans="9:11" x14ac:dyDescent="0.25">
      <c r="I577" s="35"/>
      <c r="K577" s="38"/>
    </row>
    <row r="578" spans="9:11" x14ac:dyDescent="0.25">
      <c r="I578" s="35"/>
      <c r="K578" s="38"/>
    </row>
    <row r="579" spans="9:11" x14ac:dyDescent="0.25">
      <c r="I579" s="35"/>
      <c r="K579" s="38"/>
    </row>
    <row r="580" spans="9:11" x14ac:dyDescent="0.25">
      <c r="I580" s="35"/>
      <c r="K580" s="38"/>
    </row>
    <row r="581" spans="9:11" x14ac:dyDescent="0.25">
      <c r="I581" s="35"/>
      <c r="K581" s="38"/>
    </row>
    <row r="582" spans="9:11" x14ac:dyDescent="0.25">
      <c r="I582" s="35"/>
      <c r="K582" s="38"/>
    </row>
    <row r="583" spans="9:11" x14ac:dyDescent="0.25">
      <c r="I583" s="35"/>
      <c r="K583" s="38"/>
    </row>
    <row r="584" spans="9:11" x14ac:dyDescent="0.25">
      <c r="I584" s="35"/>
      <c r="K584" s="38"/>
    </row>
    <row r="585" spans="9:11" x14ac:dyDescent="0.25">
      <c r="I585" s="35"/>
      <c r="K585" s="38"/>
    </row>
    <row r="586" spans="9:11" x14ac:dyDescent="0.25">
      <c r="I586" s="35"/>
      <c r="K586" s="38"/>
    </row>
    <row r="587" spans="9:11" x14ac:dyDescent="0.25">
      <c r="I587" s="35"/>
      <c r="K587" s="38"/>
    </row>
    <row r="588" spans="9:11" x14ac:dyDescent="0.25">
      <c r="I588" s="35"/>
      <c r="K588" s="38"/>
    </row>
    <row r="589" spans="9:11" x14ac:dyDescent="0.25">
      <c r="I589" s="35"/>
      <c r="K589" s="38"/>
    </row>
    <row r="590" spans="9:11" x14ac:dyDescent="0.25">
      <c r="I590" s="35"/>
      <c r="K590" s="38"/>
    </row>
    <row r="591" spans="9:11" x14ac:dyDescent="0.25">
      <c r="I591" s="35"/>
      <c r="K591" s="38"/>
    </row>
    <row r="592" spans="9:11" x14ac:dyDescent="0.25">
      <c r="I592" s="35"/>
      <c r="K592" s="38"/>
    </row>
    <row r="593" spans="9:11" x14ac:dyDescent="0.25">
      <c r="I593" s="35"/>
      <c r="K593" s="38"/>
    </row>
    <row r="594" spans="9:11" x14ac:dyDescent="0.25">
      <c r="I594" s="35"/>
      <c r="K594" s="38"/>
    </row>
    <row r="595" spans="9:11" x14ac:dyDescent="0.25">
      <c r="I595" s="35"/>
      <c r="K595" s="38"/>
    </row>
    <row r="596" spans="9:11" x14ac:dyDescent="0.25">
      <c r="I596" s="35"/>
      <c r="K596" s="38"/>
    </row>
    <row r="597" spans="9:11" x14ac:dyDescent="0.25">
      <c r="I597" s="35"/>
      <c r="K597" s="38"/>
    </row>
    <row r="598" spans="9:11" x14ac:dyDescent="0.25">
      <c r="I598" s="35"/>
      <c r="K598" s="38"/>
    </row>
    <row r="599" spans="9:11" x14ac:dyDescent="0.25">
      <c r="I599" s="35"/>
      <c r="K599" s="38"/>
    </row>
    <row r="600" spans="9:11" x14ac:dyDescent="0.25">
      <c r="I600" s="35"/>
      <c r="K600" s="38"/>
    </row>
    <row r="601" spans="9:11" x14ac:dyDescent="0.25">
      <c r="I601" s="35"/>
      <c r="K601" s="38"/>
    </row>
    <row r="602" spans="9:11" x14ac:dyDescent="0.25">
      <c r="I602" s="35"/>
      <c r="K602" s="38"/>
    </row>
    <row r="603" spans="9:11" x14ac:dyDescent="0.25">
      <c r="I603" s="35"/>
      <c r="K603" s="38"/>
    </row>
    <row r="604" spans="9:11" x14ac:dyDescent="0.25">
      <c r="I604" s="35"/>
      <c r="K604" s="38"/>
    </row>
    <row r="605" spans="9:11" x14ac:dyDescent="0.25">
      <c r="I605" s="35"/>
      <c r="K605" s="38"/>
    </row>
    <row r="606" spans="9:11" x14ac:dyDescent="0.25">
      <c r="I606" s="35"/>
      <c r="K606" s="38"/>
    </row>
    <row r="607" spans="9:11" x14ac:dyDescent="0.25">
      <c r="I607" s="35"/>
      <c r="K607" s="38"/>
    </row>
    <row r="608" spans="9:11" x14ac:dyDescent="0.25">
      <c r="I608" s="35"/>
      <c r="K608" s="38"/>
    </row>
    <row r="609" spans="9:11" x14ac:dyDescent="0.25">
      <c r="I609" s="35"/>
      <c r="K609" s="38"/>
    </row>
    <row r="610" spans="9:11" x14ac:dyDescent="0.25">
      <c r="I610" s="35"/>
      <c r="K610" s="38"/>
    </row>
    <row r="611" spans="9:11" x14ac:dyDescent="0.25">
      <c r="I611" s="35"/>
      <c r="K611" s="38"/>
    </row>
    <row r="612" spans="9:11" x14ac:dyDescent="0.25">
      <c r="I612" s="35"/>
      <c r="K612" s="38"/>
    </row>
    <row r="613" spans="9:11" x14ac:dyDescent="0.25">
      <c r="I613" s="35"/>
      <c r="K613" s="38"/>
    </row>
    <row r="614" spans="9:11" x14ac:dyDescent="0.25">
      <c r="I614" s="35"/>
      <c r="K614" s="38"/>
    </row>
    <row r="615" spans="9:11" x14ac:dyDescent="0.25">
      <c r="I615" s="35"/>
      <c r="K615" s="38"/>
    </row>
    <row r="616" spans="9:11" x14ac:dyDescent="0.25">
      <c r="I616" s="35"/>
      <c r="K616" s="38"/>
    </row>
    <row r="617" spans="9:11" x14ac:dyDescent="0.25">
      <c r="I617" s="35"/>
      <c r="K617" s="38"/>
    </row>
    <row r="618" spans="9:11" x14ac:dyDescent="0.25">
      <c r="I618" s="35"/>
      <c r="K618" s="38"/>
    </row>
    <row r="619" spans="9:11" x14ac:dyDescent="0.25">
      <c r="I619" s="35"/>
      <c r="K619" s="38"/>
    </row>
    <row r="620" spans="9:11" x14ac:dyDescent="0.25">
      <c r="I620" s="35"/>
      <c r="K620" s="38"/>
    </row>
    <row r="621" spans="9:11" x14ac:dyDescent="0.25">
      <c r="I621" s="35"/>
      <c r="K621" s="38"/>
    </row>
    <row r="622" spans="9:11" x14ac:dyDescent="0.25">
      <c r="I622" s="35"/>
      <c r="K622" s="38"/>
    </row>
    <row r="623" spans="9:11" x14ac:dyDescent="0.25">
      <c r="I623" s="35"/>
      <c r="K623" s="38"/>
    </row>
    <row r="624" spans="9:11" x14ac:dyDescent="0.25">
      <c r="I624" s="35"/>
      <c r="K624" s="38"/>
    </row>
    <row r="625" spans="9:11" x14ac:dyDescent="0.25">
      <c r="I625" s="35"/>
      <c r="K625" s="38"/>
    </row>
    <row r="626" spans="9:11" x14ac:dyDescent="0.25">
      <c r="I626" s="35"/>
      <c r="K626" s="38"/>
    </row>
    <row r="627" spans="9:11" x14ac:dyDescent="0.25">
      <c r="I627" s="35"/>
      <c r="K627" s="38"/>
    </row>
    <row r="628" spans="9:11" x14ac:dyDescent="0.25">
      <c r="I628" s="35"/>
      <c r="K628" s="38"/>
    </row>
    <row r="629" spans="9:11" x14ac:dyDescent="0.25">
      <c r="I629" s="35"/>
      <c r="K629" s="38"/>
    </row>
    <row r="630" spans="9:11" x14ac:dyDescent="0.25">
      <c r="I630" s="35"/>
      <c r="K630" s="38"/>
    </row>
    <row r="631" spans="9:11" x14ac:dyDescent="0.25">
      <c r="I631" s="35"/>
      <c r="K631" s="38"/>
    </row>
    <row r="632" spans="9:11" x14ac:dyDescent="0.25">
      <c r="I632" s="35"/>
      <c r="K632" s="38"/>
    </row>
    <row r="633" spans="9:11" x14ac:dyDescent="0.25">
      <c r="I633" s="35"/>
      <c r="K633" s="38"/>
    </row>
    <row r="634" spans="9:11" x14ac:dyDescent="0.25">
      <c r="I634" s="35"/>
      <c r="K634" s="38"/>
    </row>
    <row r="635" spans="9:11" x14ac:dyDescent="0.25">
      <c r="I635" s="35"/>
      <c r="K635" s="38"/>
    </row>
    <row r="636" spans="9:11" x14ac:dyDescent="0.25">
      <c r="I636" s="35"/>
      <c r="K636" s="38"/>
    </row>
    <row r="637" spans="9:11" x14ac:dyDescent="0.25">
      <c r="I637" s="35"/>
      <c r="K637" s="38"/>
    </row>
    <row r="638" spans="9:11" x14ac:dyDescent="0.25">
      <c r="I638" s="35"/>
      <c r="K638" s="38"/>
    </row>
    <row r="639" spans="9:11" x14ac:dyDescent="0.25">
      <c r="I639" s="35"/>
      <c r="K639" s="38"/>
    </row>
    <row r="640" spans="9:11" x14ac:dyDescent="0.25">
      <c r="I640" s="35"/>
      <c r="K640" s="38"/>
    </row>
    <row r="641" spans="9:11" x14ac:dyDescent="0.25">
      <c r="I641" s="35"/>
      <c r="K641" s="38"/>
    </row>
    <row r="642" spans="9:11" x14ac:dyDescent="0.25">
      <c r="I642" s="35"/>
      <c r="K642" s="38"/>
    </row>
    <row r="643" spans="9:11" x14ac:dyDescent="0.25">
      <c r="I643" s="35"/>
      <c r="K643" s="38"/>
    </row>
  </sheetData>
  <mergeCells count="1">
    <mergeCell ref="A1:C1"/>
  </mergeCells>
  <conditionalFormatting sqref="Y229:Z230 Y223:Z226 Y219:Z221 Y215:Z217 Y211:Z213 Y207:Z209 Y199:Z201 Y203:Z205 Y195:Z197 Y191:Z193 Y187:Z188 Y183:Z185 Y179:Z181 Y175:Z177 Y171:Z173 Y163:Z165 Y167:Z169 Y159:Z161 Y153:Z157 Y149:Z151 Y145:Z147 Y3:Z143">
    <cfRule type="cellIs" dxfId="24" priority="22" operator="lessThan">
      <formula>30</formula>
    </cfRule>
  </conditionalFormatting>
  <conditionalFormatting sqref="Y227:Z228">
    <cfRule type="cellIs" dxfId="23" priority="21" operator="lessThan">
      <formula>30</formula>
    </cfRule>
  </conditionalFormatting>
  <conditionalFormatting sqref="Y222:Z222">
    <cfRule type="cellIs" dxfId="22" priority="20" operator="lessThan">
      <formula>30</formula>
    </cfRule>
  </conditionalFormatting>
  <conditionalFormatting sqref="Y218:Z218">
    <cfRule type="cellIs" dxfId="21" priority="19" operator="lessThan">
      <formula>30</formula>
    </cfRule>
  </conditionalFormatting>
  <conditionalFormatting sqref="Y214:Z214">
    <cfRule type="cellIs" dxfId="20" priority="18" operator="lessThan">
      <formula>30</formula>
    </cfRule>
  </conditionalFormatting>
  <conditionalFormatting sqref="Y210:Z210">
    <cfRule type="cellIs" dxfId="19" priority="17" operator="lessThan">
      <formula>30</formula>
    </cfRule>
  </conditionalFormatting>
  <conditionalFormatting sqref="Y206:Z206">
    <cfRule type="cellIs" dxfId="18" priority="16" operator="lessThan">
      <formula>30</formula>
    </cfRule>
  </conditionalFormatting>
  <conditionalFormatting sqref="Y198:Z198">
    <cfRule type="cellIs" dxfId="17" priority="15" operator="lessThan">
      <formula>30</formula>
    </cfRule>
  </conditionalFormatting>
  <conditionalFormatting sqref="Y202:Z202">
    <cfRule type="cellIs" dxfId="16" priority="14" operator="lessThan">
      <formula>30</formula>
    </cfRule>
  </conditionalFormatting>
  <conditionalFormatting sqref="Y194:Z194">
    <cfRule type="cellIs" dxfId="15" priority="13" operator="lessThan">
      <formula>30</formula>
    </cfRule>
  </conditionalFormatting>
  <conditionalFormatting sqref="Y189:Z190">
    <cfRule type="cellIs" dxfId="14" priority="12" operator="lessThan">
      <formula>30</formula>
    </cfRule>
  </conditionalFormatting>
  <conditionalFormatting sqref="Y186:Z186">
    <cfRule type="cellIs" dxfId="13" priority="11" operator="lessThan">
      <formula>30</formula>
    </cfRule>
  </conditionalFormatting>
  <conditionalFormatting sqref="Y182:Z182">
    <cfRule type="cellIs" dxfId="12" priority="10" operator="lessThan">
      <formula>30</formula>
    </cfRule>
  </conditionalFormatting>
  <conditionalFormatting sqref="Y178:Z178">
    <cfRule type="cellIs" dxfId="11" priority="9" operator="lessThan">
      <formula>30</formula>
    </cfRule>
  </conditionalFormatting>
  <conditionalFormatting sqref="Y174:Z174">
    <cfRule type="cellIs" dxfId="10" priority="8" operator="lessThan">
      <formula>30</formula>
    </cfRule>
  </conditionalFormatting>
  <conditionalFormatting sqref="Y170:Z170">
    <cfRule type="cellIs" dxfId="9" priority="7" operator="lessThan">
      <formula>30</formula>
    </cfRule>
  </conditionalFormatting>
  <conditionalFormatting sqref="Y162:Z162">
    <cfRule type="cellIs" dxfId="8" priority="6" operator="lessThan">
      <formula>30</formula>
    </cfRule>
  </conditionalFormatting>
  <conditionalFormatting sqref="Y166:Z166">
    <cfRule type="cellIs" dxfId="7" priority="5" operator="lessThan">
      <formula>30</formula>
    </cfRule>
  </conditionalFormatting>
  <conditionalFormatting sqref="Y158:Z158">
    <cfRule type="cellIs" dxfId="6" priority="4" operator="lessThan">
      <formula>30</formula>
    </cfRule>
  </conditionalFormatting>
  <conditionalFormatting sqref="Y152:Z152">
    <cfRule type="cellIs" dxfId="5" priority="3" operator="lessThan">
      <formula>30</formula>
    </cfRule>
  </conditionalFormatting>
  <conditionalFormatting sqref="Y148:Z148">
    <cfRule type="cellIs" dxfId="4" priority="2" operator="lessThan">
      <formula>30</formula>
    </cfRule>
  </conditionalFormatting>
  <conditionalFormatting sqref="Y144:Z144">
    <cfRule type="cellIs" dxfId="3" priority="1" operator="lessThan">
      <formula>30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7"/>
  <sheetViews>
    <sheetView workbookViewId="0">
      <pane xSplit="3" ySplit="1" topLeftCell="D222" activePane="bottomRight" state="frozen"/>
      <selection pane="topRight" activeCell="D1" sqref="D1"/>
      <selection pane="bottomLeft" activeCell="A2" sqref="A2"/>
      <selection pane="bottomRight" activeCell="H235" sqref="H235"/>
    </sheetView>
  </sheetViews>
  <sheetFormatPr defaultRowHeight="15" x14ac:dyDescent="0.25"/>
  <cols>
    <col min="1" max="1" width="15" customWidth="1"/>
    <col min="2" max="2" width="20.7109375" customWidth="1"/>
    <col min="3" max="3" width="30.42578125" customWidth="1"/>
    <col min="4" max="4" width="17.85546875" customWidth="1"/>
    <col min="5" max="6" width="10.7109375" customWidth="1"/>
    <col min="7" max="7" width="14" customWidth="1"/>
    <col min="8" max="8" width="9.140625" style="35"/>
    <col min="9" max="9" width="9.140625" style="8"/>
    <col min="10" max="10" width="9.140625" style="35"/>
    <col min="11" max="11" width="11.28515625" style="9" customWidth="1"/>
    <col min="12" max="12" width="9.140625" style="38"/>
    <col min="13" max="13" width="39.42578125" style="38" customWidth="1"/>
    <col min="14" max="14" width="12.28515625" style="9" customWidth="1"/>
    <col min="15" max="15" width="10.5703125" style="35" customWidth="1"/>
    <col min="16" max="16" width="9.140625" customWidth="1"/>
    <col min="17" max="17" width="9.140625" style="7"/>
    <col min="18" max="18" width="10.7109375" style="26" customWidth="1"/>
    <col min="19" max="20" width="9.140625" style="7"/>
    <col min="22" max="22" width="0" style="35" hidden="1" customWidth="1"/>
    <col min="24" max="24" width="0" hidden="1" customWidth="1"/>
    <col min="25" max="25" width="12.42578125" style="35" customWidth="1"/>
    <col min="26" max="26" width="12.42578125" customWidth="1"/>
    <col min="27" max="27" width="8" style="31" bestFit="1" customWidth="1"/>
    <col min="28" max="28" width="10.85546875" style="31" bestFit="1" customWidth="1"/>
    <col min="31" max="31" width="11.5703125" bestFit="1" customWidth="1"/>
  </cols>
  <sheetData>
    <row r="1" spans="1:31" s="1" customFormat="1" ht="75" customHeight="1" x14ac:dyDescent="0.25">
      <c r="A1" s="91" t="s">
        <v>110</v>
      </c>
      <c r="B1" s="91"/>
      <c r="C1" s="91"/>
      <c r="D1" s="1" t="s">
        <v>12</v>
      </c>
      <c r="E1" s="1" t="s">
        <v>7</v>
      </c>
      <c r="F1" s="1" t="s">
        <v>4</v>
      </c>
      <c r="G1" s="1" t="s">
        <v>21</v>
      </c>
      <c r="H1" s="40" t="s">
        <v>0</v>
      </c>
      <c r="I1" s="40" t="s">
        <v>104</v>
      </c>
      <c r="J1" s="40" t="s">
        <v>69</v>
      </c>
      <c r="K1" s="52" t="s">
        <v>5</v>
      </c>
      <c r="L1" s="52" t="s">
        <v>68</v>
      </c>
      <c r="M1" s="52" t="s">
        <v>58</v>
      </c>
      <c r="N1" s="52" t="s">
        <v>6</v>
      </c>
      <c r="O1" s="40" t="s">
        <v>70</v>
      </c>
      <c r="P1" s="2" t="s">
        <v>139</v>
      </c>
      <c r="Q1" s="20" t="s">
        <v>71</v>
      </c>
      <c r="R1" s="23" t="s">
        <v>74</v>
      </c>
      <c r="S1" s="27" t="s">
        <v>72</v>
      </c>
      <c r="T1" s="18" t="s">
        <v>73</v>
      </c>
      <c r="U1" s="2" t="s">
        <v>108</v>
      </c>
      <c r="V1" s="40" t="s">
        <v>109</v>
      </c>
      <c r="W1" s="2" t="s">
        <v>117</v>
      </c>
      <c r="X1" s="2" t="s">
        <v>118</v>
      </c>
      <c r="Y1" s="40" t="s">
        <v>115</v>
      </c>
      <c r="Z1" s="2" t="s">
        <v>116</v>
      </c>
      <c r="AA1" s="30"/>
      <c r="AB1" s="30"/>
    </row>
    <row r="2" spans="1:31" s="1" customFormat="1" ht="15.75" thickBot="1" x14ac:dyDescent="0.3">
      <c r="A2" s="1">
        <v>230</v>
      </c>
      <c r="B2" s="1">
        <v>88</v>
      </c>
      <c r="H2" s="40"/>
      <c r="I2" s="40"/>
      <c r="J2" s="40"/>
      <c r="K2" s="52"/>
      <c r="L2" s="52"/>
      <c r="M2" s="52"/>
      <c r="N2" s="52"/>
      <c r="O2" s="40"/>
      <c r="P2" s="2"/>
      <c r="Q2" s="21"/>
      <c r="R2" s="24"/>
      <c r="S2" s="28"/>
      <c r="T2" s="19"/>
      <c r="U2" s="2"/>
      <c r="V2" s="40"/>
      <c r="W2" s="2"/>
      <c r="X2" s="2"/>
      <c r="Y2" s="40"/>
      <c r="Z2" s="2"/>
      <c r="AA2" s="30"/>
      <c r="AB2" s="30"/>
      <c r="AE2" s="17"/>
    </row>
    <row r="3" spans="1:31" x14ac:dyDescent="0.25">
      <c r="A3" s="47" t="s">
        <v>23</v>
      </c>
      <c r="B3" s="12" t="s">
        <v>101</v>
      </c>
      <c r="C3" s="12" t="s">
        <v>15</v>
      </c>
      <c r="D3" s="12" t="s">
        <v>89</v>
      </c>
      <c r="E3" s="12" t="s">
        <v>9</v>
      </c>
      <c r="F3" s="12" t="s">
        <v>10</v>
      </c>
      <c r="G3" s="13" t="s">
        <v>20</v>
      </c>
      <c r="H3" s="53">
        <v>1</v>
      </c>
      <c r="I3" s="54">
        <v>535</v>
      </c>
      <c r="J3" s="54">
        <v>0.5</v>
      </c>
      <c r="K3" s="49">
        <f t="shared" ref="K3:K34" si="0">L3*J3/8</f>
        <v>4.7500000000000001E-2</v>
      </c>
      <c r="L3" s="50">
        <v>0.76</v>
      </c>
      <c r="M3" s="49" t="s">
        <v>64</v>
      </c>
      <c r="N3" s="49">
        <v>4.7800000000000002E-4</v>
      </c>
      <c r="O3" s="54">
        <v>20</v>
      </c>
      <c r="P3" s="3">
        <v>1</v>
      </c>
      <c r="Q3" s="3">
        <v>1</v>
      </c>
      <c r="R3" s="3">
        <v>26.75</v>
      </c>
      <c r="S3" s="3">
        <v>0.5</v>
      </c>
      <c r="T3" s="3">
        <v>20</v>
      </c>
      <c r="U3" s="5">
        <v>0.43298790229558887</v>
      </c>
      <c r="V3" s="41">
        <v>0.21684086315328419</v>
      </c>
      <c r="W3" s="5">
        <v>0.42584024124656095</v>
      </c>
      <c r="X3" s="5">
        <v>0.21377497972837964</v>
      </c>
      <c r="Y3" s="44">
        <f>$I$236/U3</f>
        <v>422.64460283943674</v>
      </c>
      <c r="Z3" s="4">
        <f>$I$236/W3</f>
        <v>429.73862560359402</v>
      </c>
    </row>
    <row r="4" spans="1:31" x14ac:dyDescent="0.25">
      <c r="A4" s="39"/>
      <c r="B4" s="32" t="s">
        <v>102</v>
      </c>
      <c r="C4" s="32" t="s">
        <v>16</v>
      </c>
      <c r="D4" s="32" t="s">
        <v>90</v>
      </c>
      <c r="E4" s="32" t="s">
        <v>8</v>
      </c>
      <c r="F4" s="32" t="s">
        <v>10</v>
      </c>
      <c r="G4" s="34" t="s">
        <v>20</v>
      </c>
      <c r="H4" s="53">
        <v>1</v>
      </c>
      <c r="I4" s="54">
        <v>1070</v>
      </c>
      <c r="J4" s="54">
        <v>2.06</v>
      </c>
      <c r="K4" s="48">
        <f t="shared" si="0"/>
        <v>1.506375</v>
      </c>
      <c r="L4" s="50">
        <v>5.85</v>
      </c>
      <c r="M4" s="49" t="s">
        <v>64</v>
      </c>
      <c r="N4" s="49">
        <v>4.7800000000000002E-4</v>
      </c>
      <c r="O4" s="54">
        <v>20</v>
      </c>
      <c r="P4" s="3">
        <v>2</v>
      </c>
      <c r="Q4" s="3">
        <v>1</v>
      </c>
      <c r="R4" s="3">
        <v>53.5</v>
      </c>
      <c r="S4" s="3">
        <v>2.06</v>
      </c>
      <c r="T4" s="3">
        <v>20</v>
      </c>
      <c r="U4" s="5">
        <v>3.8162811675942541</v>
      </c>
      <c r="V4" s="41">
        <v>1.1382714039230371</v>
      </c>
      <c r="W4" s="5">
        <v>3.5885647907934723</v>
      </c>
      <c r="X4" s="5">
        <v>1.0738258728029608</v>
      </c>
      <c r="Y4" s="44">
        <f t="shared" ref="Y4:Y67" si="1">$I$236/U4</f>
        <v>47.952441647626657</v>
      </c>
      <c r="Z4" s="4">
        <f t="shared" ref="Z4:Z67" si="2">$I$236/W4</f>
        <v>50.995317255937472</v>
      </c>
    </row>
    <row r="5" spans="1:31" x14ac:dyDescent="0.25">
      <c r="A5" s="39"/>
      <c r="B5" s="32" t="s">
        <v>97</v>
      </c>
      <c r="C5" s="32" t="s">
        <v>15</v>
      </c>
      <c r="D5" s="32" t="s">
        <v>89</v>
      </c>
      <c r="E5" s="32" t="s">
        <v>9</v>
      </c>
      <c r="F5" s="32" t="s">
        <v>10</v>
      </c>
      <c r="G5" s="34" t="s">
        <v>20</v>
      </c>
      <c r="H5" s="55">
        <v>1</v>
      </c>
      <c r="I5" s="54">
        <v>535</v>
      </c>
      <c r="J5" s="56">
        <v>0.5</v>
      </c>
      <c r="K5" s="50">
        <f>L5*J5/8</f>
        <v>4.7500000000000001E-2</v>
      </c>
      <c r="L5" s="50">
        <v>0.76</v>
      </c>
      <c r="M5" s="50" t="s">
        <v>64</v>
      </c>
      <c r="N5" s="50">
        <v>4.7800000000000002E-4</v>
      </c>
      <c r="O5" s="54">
        <v>10</v>
      </c>
      <c r="P5" s="3">
        <v>3</v>
      </c>
      <c r="Q5" s="3">
        <v>1</v>
      </c>
      <c r="R5" s="3">
        <v>53.5</v>
      </c>
      <c r="S5" s="3">
        <v>0.5</v>
      </c>
      <c r="T5" s="3">
        <v>10</v>
      </c>
      <c r="U5" s="5">
        <v>0.85745806342154418</v>
      </c>
      <c r="V5" s="41">
        <v>0.42979035474751143</v>
      </c>
      <c r="W5" s="5">
        <v>0.85036268082066258</v>
      </c>
      <c r="X5" s="5">
        <v>0.42665861930032634</v>
      </c>
      <c r="Y5" s="44">
        <f t="shared" si="1"/>
        <v>213.4215162310899</v>
      </c>
      <c r="Z5" s="4">
        <f t="shared" si="2"/>
        <v>215.20229441794356</v>
      </c>
    </row>
    <row r="6" spans="1:31" x14ac:dyDescent="0.25">
      <c r="A6" s="39"/>
      <c r="B6" s="32" t="s">
        <v>98</v>
      </c>
      <c r="C6" s="32" t="s">
        <v>16</v>
      </c>
      <c r="D6" s="32" t="s">
        <v>90</v>
      </c>
      <c r="E6" s="32" t="s">
        <v>8</v>
      </c>
      <c r="F6" s="32" t="s">
        <v>10</v>
      </c>
      <c r="G6" s="34" t="s">
        <v>20</v>
      </c>
      <c r="H6" s="55">
        <v>1</v>
      </c>
      <c r="I6" s="54">
        <v>1070</v>
      </c>
      <c r="J6" s="54">
        <v>2.06</v>
      </c>
      <c r="K6" s="48">
        <f>L6*J6/8</f>
        <v>1.506375</v>
      </c>
      <c r="L6" s="50">
        <v>5.85</v>
      </c>
      <c r="M6" s="50" t="s">
        <v>64</v>
      </c>
      <c r="N6" s="50">
        <v>4.7800000000000002E-4</v>
      </c>
      <c r="O6" s="54">
        <v>10</v>
      </c>
      <c r="P6" s="3">
        <v>4</v>
      </c>
      <c r="Q6" s="3">
        <v>1</v>
      </c>
      <c r="R6" s="3">
        <v>107</v>
      </c>
      <c r="S6" s="3">
        <v>2.06</v>
      </c>
      <c r="T6" s="3">
        <v>10</v>
      </c>
      <c r="U6" s="5">
        <v>7.3921595518561318</v>
      </c>
      <c r="V6" s="41">
        <v>2.1996701679940722</v>
      </c>
      <c r="W6" s="5">
        <v>7.1609027106758507</v>
      </c>
      <c r="X6" s="5">
        <v>2.1347212574776777</v>
      </c>
      <c r="Y6" s="44">
        <f t="shared" si="1"/>
        <v>24.755959164064535</v>
      </c>
      <c r="Z6" s="4">
        <f t="shared" si="2"/>
        <v>25.555437267311838</v>
      </c>
    </row>
    <row r="7" spans="1:31" x14ac:dyDescent="0.25">
      <c r="A7" s="39"/>
      <c r="B7" s="32" t="s">
        <v>100</v>
      </c>
      <c r="C7" s="32" t="s">
        <v>15</v>
      </c>
      <c r="D7" s="32" t="s">
        <v>89</v>
      </c>
      <c r="E7" s="32" t="s">
        <v>9</v>
      </c>
      <c r="F7" s="32" t="s">
        <v>10</v>
      </c>
      <c r="G7" s="34" t="s">
        <v>20</v>
      </c>
      <c r="H7" s="55">
        <v>1</v>
      </c>
      <c r="I7" s="54">
        <v>535</v>
      </c>
      <c r="J7" s="56">
        <v>0.5</v>
      </c>
      <c r="K7" s="50">
        <f>L7*J7/8</f>
        <v>4.7500000000000001E-2</v>
      </c>
      <c r="L7" s="50">
        <v>0.76</v>
      </c>
      <c r="M7" s="50" t="s">
        <v>64</v>
      </c>
      <c r="N7" s="50">
        <v>4.7800000000000002E-4</v>
      </c>
      <c r="O7" s="54">
        <v>5</v>
      </c>
      <c r="P7" s="3">
        <v>5</v>
      </c>
      <c r="Q7" s="3">
        <v>1</v>
      </c>
      <c r="R7" s="3">
        <v>107</v>
      </c>
      <c r="S7" s="3">
        <v>0.5</v>
      </c>
      <c r="T7" s="3">
        <v>5</v>
      </c>
      <c r="U7" s="5">
        <v>1.7092746240307282</v>
      </c>
      <c r="V7" s="41">
        <v>0.85610788672878446</v>
      </c>
      <c r="W7" s="5">
        <v>1.7021476532201441</v>
      </c>
      <c r="X7" s="5">
        <v>0.85297069772192968</v>
      </c>
      <c r="Y7" s="44">
        <f t="shared" si="1"/>
        <v>107.0629595895236</v>
      </c>
      <c r="Z7" s="4">
        <f t="shared" si="2"/>
        <v>107.51123714432079</v>
      </c>
    </row>
    <row r="8" spans="1:31" x14ac:dyDescent="0.25">
      <c r="A8" s="39"/>
      <c r="B8" s="32" t="s">
        <v>99</v>
      </c>
      <c r="C8" s="32" t="s">
        <v>16</v>
      </c>
      <c r="D8" s="32" t="s">
        <v>90</v>
      </c>
      <c r="E8" s="32" t="s">
        <v>8</v>
      </c>
      <c r="F8" s="32" t="s">
        <v>10</v>
      </c>
      <c r="G8" s="34" t="s">
        <v>20</v>
      </c>
      <c r="H8" s="55">
        <v>1</v>
      </c>
      <c r="I8" s="54">
        <v>1070</v>
      </c>
      <c r="J8" s="54">
        <v>2.06</v>
      </c>
      <c r="K8" s="48">
        <f>L8*J8/8</f>
        <v>1.506375</v>
      </c>
      <c r="L8" s="50">
        <v>5.85</v>
      </c>
      <c r="M8" s="50" t="s">
        <v>64</v>
      </c>
      <c r="N8" s="50">
        <v>4.7800000000000002E-4</v>
      </c>
      <c r="O8" s="54">
        <v>5</v>
      </c>
      <c r="P8" s="3">
        <v>6</v>
      </c>
      <c r="Q8" s="3">
        <v>1</v>
      </c>
      <c r="R8" s="3">
        <v>214</v>
      </c>
      <c r="S8" s="3">
        <v>2.06</v>
      </c>
      <c r="T8" s="3">
        <v>5</v>
      </c>
      <c r="U8" s="5">
        <v>14.708615979217674</v>
      </c>
      <c r="V8" s="41">
        <v>4.3456607229431885</v>
      </c>
      <c r="W8" s="5">
        <v>14.470230028960735</v>
      </c>
      <c r="X8" s="5">
        <v>4.2797369607088269</v>
      </c>
      <c r="Y8" s="44">
        <f t="shared" si="1"/>
        <v>12.4416872572217</v>
      </c>
      <c r="Z8" s="4">
        <f t="shared" si="2"/>
        <v>12.646654519917346</v>
      </c>
    </row>
    <row r="9" spans="1:31" x14ac:dyDescent="0.25">
      <c r="A9" s="39"/>
      <c r="B9" s="32" t="s">
        <v>77</v>
      </c>
      <c r="C9" s="32" t="s">
        <v>15</v>
      </c>
      <c r="D9" s="32" t="s">
        <v>89</v>
      </c>
      <c r="E9" s="32" t="s">
        <v>9</v>
      </c>
      <c r="F9" s="32" t="s">
        <v>11</v>
      </c>
      <c r="G9" s="34" t="s">
        <v>20</v>
      </c>
      <c r="H9" s="55">
        <v>1</v>
      </c>
      <c r="I9" s="54">
        <v>535</v>
      </c>
      <c r="J9" s="56">
        <v>0.5</v>
      </c>
      <c r="K9" s="50">
        <f t="shared" si="0"/>
        <v>4.7500000000000001E-2</v>
      </c>
      <c r="L9" s="50">
        <v>0.76</v>
      </c>
      <c r="M9" s="50" t="s">
        <v>64</v>
      </c>
      <c r="N9" s="50">
        <v>4.7800000000000002E-4</v>
      </c>
      <c r="O9" s="56">
        <v>1</v>
      </c>
      <c r="P9" s="3">
        <v>7</v>
      </c>
      <c r="Q9" s="3">
        <v>1</v>
      </c>
      <c r="R9" s="3">
        <v>535</v>
      </c>
      <c r="S9" s="3">
        <v>0.5</v>
      </c>
      <c r="T9" s="3">
        <v>1</v>
      </c>
      <c r="U9" s="5">
        <v>8.645271778164501</v>
      </c>
      <c r="V9" s="41">
        <v>4.2974838022147388</v>
      </c>
      <c r="W9" s="5">
        <v>8.6379011733323576</v>
      </c>
      <c r="X9" s="5">
        <v>4.2943004089237169</v>
      </c>
      <c r="Y9" s="44">
        <f t="shared" si="1"/>
        <v>21.167639918759523</v>
      </c>
      <c r="Z9" s="4">
        <f t="shared" si="2"/>
        <v>21.185701981052148</v>
      </c>
    </row>
    <row r="10" spans="1:31" ht="15.75" thickBot="1" x14ac:dyDescent="0.3">
      <c r="A10" s="58"/>
      <c r="B10" s="11" t="s">
        <v>78</v>
      </c>
      <c r="C10" s="11" t="s">
        <v>16</v>
      </c>
      <c r="D10" s="11" t="s">
        <v>90</v>
      </c>
      <c r="E10" s="11" t="s">
        <v>8</v>
      </c>
      <c r="F10" s="11" t="s">
        <v>11</v>
      </c>
      <c r="G10" s="14" t="s">
        <v>20</v>
      </c>
      <c r="H10" s="55">
        <v>1</v>
      </c>
      <c r="I10" s="54">
        <v>1070</v>
      </c>
      <c r="J10" s="54">
        <v>2.06</v>
      </c>
      <c r="K10" s="48">
        <f>L10*J10/8</f>
        <v>1.506375</v>
      </c>
      <c r="L10" s="50">
        <v>5.85</v>
      </c>
      <c r="M10" s="50" t="s">
        <v>64</v>
      </c>
      <c r="N10" s="50">
        <v>4.7800000000000002E-4</v>
      </c>
      <c r="O10" s="56">
        <v>1</v>
      </c>
      <c r="P10" s="3">
        <v>8</v>
      </c>
      <c r="Q10" s="3">
        <v>1</v>
      </c>
      <c r="R10" s="3">
        <v>1070</v>
      </c>
      <c r="S10" s="3">
        <v>2.06</v>
      </c>
      <c r="T10" s="3">
        <v>1</v>
      </c>
      <c r="U10" s="5">
        <v>81.35596380064932</v>
      </c>
      <c r="V10" s="41">
        <v>22.483695413897543</v>
      </c>
      <c r="W10" s="5">
        <v>81.05881313221191</v>
      </c>
      <c r="X10" s="5">
        <v>22.411381697080056</v>
      </c>
      <c r="Y10" s="44">
        <f t="shared" si="1"/>
        <v>2.2493741263813707</v>
      </c>
      <c r="Z10" s="4">
        <f t="shared" si="2"/>
        <v>2.2576200283307348</v>
      </c>
    </row>
    <row r="11" spans="1:31" x14ac:dyDescent="0.25">
      <c r="A11" s="47" t="s">
        <v>22</v>
      </c>
      <c r="B11" s="12" t="s">
        <v>101</v>
      </c>
      <c r="C11" s="12" t="s">
        <v>15</v>
      </c>
      <c r="D11" s="12" t="s">
        <v>89</v>
      </c>
      <c r="E11" s="12" t="s">
        <v>9</v>
      </c>
      <c r="F11" s="12" t="s">
        <v>10</v>
      </c>
      <c r="G11" s="13" t="s">
        <v>20</v>
      </c>
      <c r="H11" s="53">
        <v>1</v>
      </c>
      <c r="I11" s="54">
        <v>535</v>
      </c>
      <c r="J11" s="54">
        <v>0.5</v>
      </c>
      <c r="K11" s="49">
        <f t="shared" si="0"/>
        <v>4.7500000000000001E-2</v>
      </c>
      <c r="L11" s="50">
        <v>0.76</v>
      </c>
      <c r="M11" s="49" t="s">
        <v>64</v>
      </c>
      <c r="N11" s="49">
        <v>4.7800000000000002E-4</v>
      </c>
      <c r="O11" s="54">
        <v>20</v>
      </c>
      <c r="P11" s="3">
        <v>9</v>
      </c>
      <c r="Q11" s="3">
        <v>1</v>
      </c>
      <c r="R11" s="3">
        <v>26.75</v>
      </c>
      <c r="S11" s="3">
        <v>0.5</v>
      </c>
      <c r="T11" s="3">
        <v>20</v>
      </c>
      <c r="U11" s="5">
        <v>0.43291982340321428</v>
      </c>
      <c r="V11" s="41">
        <v>0.21690396802732703</v>
      </c>
      <c r="W11" s="5">
        <v>0.42584024124656095</v>
      </c>
      <c r="X11" s="5">
        <v>0.21377497972837964</v>
      </c>
      <c r="Y11" s="44">
        <f t="shared" si="1"/>
        <v>422.71106589997117</v>
      </c>
      <c r="Z11" s="4">
        <f t="shared" si="2"/>
        <v>429.73862560359402</v>
      </c>
    </row>
    <row r="12" spans="1:31" x14ac:dyDescent="0.25">
      <c r="A12" s="63"/>
      <c r="B12" s="32" t="s">
        <v>102</v>
      </c>
      <c r="C12" s="32" t="s">
        <v>16</v>
      </c>
      <c r="D12" s="32" t="s">
        <v>90</v>
      </c>
      <c r="E12" s="32" t="s">
        <v>8</v>
      </c>
      <c r="F12" s="32" t="s">
        <v>10</v>
      </c>
      <c r="G12" s="34" t="s">
        <v>20</v>
      </c>
      <c r="H12" s="53">
        <v>1</v>
      </c>
      <c r="I12" s="54">
        <v>1070</v>
      </c>
      <c r="J12" s="54">
        <v>2.06</v>
      </c>
      <c r="K12" s="48">
        <f t="shared" si="0"/>
        <v>1.506375</v>
      </c>
      <c r="L12" s="50">
        <v>5.85</v>
      </c>
      <c r="M12" s="49" t="s">
        <v>64</v>
      </c>
      <c r="N12" s="49">
        <v>4.7800000000000002E-4</v>
      </c>
      <c r="O12" s="54">
        <v>20</v>
      </c>
      <c r="P12" s="3">
        <v>10</v>
      </c>
      <c r="Q12" s="3">
        <v>1</v>
      </c>
      <c r="R12" s="3">
        <v>53.5</v>
      </c>
      <c r="S12" s="3">
        <v>2.06</v>
      </c>
      <c r="T12" s="3">
        <v>20</v>
      </c>
      <c r="U12" s="5">
        <v>3.8162811675942541</v>
      </c>
      <c r="V12" s="41">
        <v>1.1382714039230371</v>
      </c>
      <c r="W12" s="5">
        <v>3.5885647907934723</v>
      </c>
      <c r="X12" s="5">
        <v>1.0738258728029608</v>
      </c>
      <c r="Y12" s="44">
        <f t="shared" si="1"/>
        <v>47.952441647626657</v>
      </c>
      <c r="Z12" s="4">
        <f t="shared" si="2"/>
        <v>50.995317255937472</v>
      </c>
    </row>
    <row r="13" spans="1:31" x14ac:dyDescent="0.25">
      <c r="A13" s="63"/>
      <c r="B13" s="32" t="s">
        <v>97</v>
      </c>
      <c r="C13" s="32" t="s">
        <v>15</v>
      </c>
      <c r="D13" s="32" t="s">
        <v>89</v>
      </c>
      <c r="E13" s="32" t="s">
        <v>9</v>
      </c>
      <c r="F13" s="32" t="s">
        <v>10</v>
      </c>
      <c r="G13" s="34" t="s">
        <v>20</v>
      </c>
      <c r="H13" s="55">
        <v>1</v>
      </c>
      <c r="I13" s="54">
        <v>535</v>
      </c>
      <c r="J13" s="56">
        <v>0.5</v>
      </c>
      <c r="K13" s="50">
        <f t="shared" si="0"/>
        <v>4.7500000000000001E-2</v>
      </c>
      <c r="L13" s="50">
        <v>0.76</v>
      </c>
      <c r="M13" s="50" t="s">
        <v>64</v>
      </c>
      <c r="N13" s="50">
        <v>4.7800000000000002E-4</v>
      </c>
      <c r="O13" s="54">
        <v>10</v>
      </c>
      <c r="P13" s="3">
        <v>11</v>
      </c>
      <c r="Q13" s="3">
        <v>1</v>
      </c>
      <c r="R13" s="3">
        <v>53.5</v>
      </c>
      <c r="S13" s="3">
        <v>0.5</v>
      </c>
      <c r="T13" s="3">
        <v>10</v>
      </c>
      <c r="U13" s="5">
        <v>0.85745806342154418</v>
      </c>
      <c r="V13" s="41">
        <v>0.42979035474751143</v>
      </c>
      <c r="W13" s="5">
        <v>0.85036268082066258</v>
      </c>
      <c r="X13" s="5">
        <v>0.42665861930032634</v>
      </c>
      <c r="Y13" s="44">
        <f t="shared" si="1"/>
        <v>213.4215162310899</v>
      </c>
      <c r="Z13" s="4">
        <f t="shared" si="2"/>
        <v>215.20229441794356</v>
      </c>
    </row>
    <row r="14" spans="1:31" x14ac:dyDescent="0.25">
      <c r="A14" s="63"/>
      <c r="B14" s="32" t="s">
        <v>98</v>
      </c>
      <c r="C14" s="32" t="s">
        <v>16</v>
      </c>
      <c r="D14" s="32" t="s">
        <v>90</v>
      </c>
      <c r="E14" s="32" t="s">
        <v>8</v>
      </c>
      <c r="F14" s="32" t="s">
        <v>10</v>
      </c>
      <c r="G14" s="34" t="s">
        <v>20</v>
      </c>
      <c r="H14" s="55">
        <v>1</v>
      </c>
      <c r="I14" s="54">
        <v>1070</v>
      </c>
      <c r="J14" s="54">
        <v>2.06</v>
      </c>
      <c r="K14" s="48">
        <f t="shared" si="0"/>
        <v>1.506375</v>
      </c>
      <c r="L14" s="50">
        <v>5.85</v>
      </c>
      <c r="M14" s="50" t="s">
        <v>64</v>
      </c>
      <c r="N14" s="50">
        <v>4.7800000000000002E-4</v>
      </c>
      <c r="O14" s="54">
        <v>10</v>
      </c>
      <c r="P14" s="3">
        <v>12</v>
      </c>
      <c r="Q14" s="3">
        <v>1</v>
      </c>
      <c r="R14" s="3">
        <v>107</v>
      </c>
      <c r="S14" s="3">
        <v>2.06</v>
      </c>
      <c r="T14" s="3">
        <v>10</v>
      </c>
      <c r="U14" s="5">
        <v>7.3921595518561318</v>
      </c>
      <c r="V14" s="41">
        <v>2.1996701679940722</v>
      </c>
      <c r="W14" s="5">
        <v>7.1609027106758507</v>
      </c>
      <c r="X14" s="5">
        <v>2.1347212574776777</v>
      </c>
      <c r="Y14" s="44">
        <f t="shared" si="1"/>
        <v>24.755959164064535</v>
      </c>
      <c r="Z14" s="4">
        <f t="shared" si="2"/>
        <v>25.555437267311838</v>
      </c>
    </row>
    <row r="15" spans="1:31" x14ac:dyDescent="0.25">
      <c r="A15" s="63"/>
      <c r="B15" s="32" t="s">
        <v>100</v>
      </c>
      <c r="C15" s="32" t="s">
        <v>15</v>
      </c>
      <c r="D15" s="32" t="s">
        <v>89</v>
      </c>
      <c r="E15" s="32" t="s">
        <v>9</v>
      </c>
      <c r="F15" s="32" t="s">
        <v>10</v>
      </c>
      <c r="G15" s="34" t="s">
        <v>20</v>
      </c>
      <c r="H15" s="55">
        <v>1</v>
      </c>
      <c r="I15" s="54">
        <v>535</v>
      </c>
      <c r="J15" s="56">
        <v>0.5</v>
      </c>
      <c r="K15" s="50">
        <f t="shared" si="0"/>
        <v>4.7500000000000001E-2</v>
      </c>
      <c r="L15" s="50">
        <v>0.76</v>
      </c>
      <c r="M15" s="50" t="s">
        <v>64</v>
      </c>
      <c r="N15" s="50">
        <v>4.7800000000000002E-4</v>
      </c>
      <c r="O15" s="54">
        <v>5</v>
      </c>
      <c r="P15" s="3">
        <v>13</v>
      </c>
      <c r="Q15" s="3">
        <v>1</v>
      </c>
      <c r="R15" s="3">
        <v>107</v>
      </c>
      <c r="S15" s="3">
        <v>0.5</v>
      </c>
      <c r="T15" s="3">
        <v>5</v>
      </c>
      <c r="U15" s="5">
        <v>1.7092746240307282</v>
      </c>
      <c r="V15" s="41">
        <v>0.85610788672878446</v>
      </c>
      <c r="W15" s="5">
        <v>1.7021476532201441</v>
      </c>
      <c r="X15" s="5">
        <v>0.85297069772192968</v>
      </c>
      <c r="Y15" s="44">
        <f t="shared" si="1"/>
        <v>107.0629595895236</v>
      </c>
      <c r="Z15" s="4">
        <f t="shared" si="2"/>
        <v>107.51123714432079</v>
      </c>
    </row>
    <row r="16" spans="1:31" x14ac:dyDescent="0.25">
      <c r="A16" s="63"/>
      <c r="B16" s="32" t="s">
        <v>99</v>
      </c>
      <c r="C16" s="32" t="s">
        <v>16</v>
      </c>
      <c r="D16" s="32" t="s">
        <v>90</v>
      </c>
      <c r="E16" s="32" t="s">
        <v>8</v>
      </c>
      <c r="F16" s="32" t="s">
        <v>10</v>
      </c>
      <c r="G16" s="34" t="s">
        <v>20</v>
      </c>
      <c r="H16" s="55">
        <v>1</v>
      </c>
      <c r="I16" s="54">
        <v>1070</v>
      </c>
      <c r="J16" s="54">
        <v>2.06</v>
      </c>
      <c r="K16" s="48">
        <f t="shared" si="0"/>
        <v>1.506375</v>
      </c>
      <c r="L16" s="50">
        <v>5.85</v>
      </c>
      <c r="M16" s="50" t="s">
        <v>64</v>
      </c>
      <c r="N16" s="50">
        <v>4.7800000000000002E-4</v>
      </c>
      <c r="O16" s="54">
        <v>5</v>
      </c>
      <c r="P16" s="3">
        <v>14</v>
      </c>
      <c r="Q16" s="3">
        <v>1</v>
      </c>
      <c r="R16" s="3">
        <v>214</v>
      </c>
      <c r="S16" s="3">
        <v>2.06</v>
      </c>
      <c r="T16" s="3">
        <v>5</v>
      </c>
      <c r="U16" s="5">
        <v>14.708615979217674</v>
      </c>
      <c r="V16" s="41">
        <v>4.3456607229431885</v>
      </c>
      <c r="W16" s="5">
        <v>14.470230028960735</v>
      </c>
      <c r="X16" s="5">
        <v>4.2797369607088269</v>
      </c>
      <c r="Y16" s="44">
        <f t="shared" si="1"/>
        <v>12.4416872572217</v>
      </c>
      <c r="Z16" s="4">
        <f t="shared" si="2"/>
        <v>12.646654519917346</v>
      </c>
    </row>
    <row r="17" spans="1:26" x14ac:dyDescent="0.25">
      <c r="A17" s="63"/>
      <c r="B17" s="32" t="s">
        <v>77</v>
      </c>
      <c r="C17" s="32" t="s">
        <v>15</v>
      </c>
      <c r="D17" s="32" t="s">
        <v>89</v>
      </c>
      <c r="E17" s="32" t="s">
        <v>9</v>
      </c>
      <c r="F17" s="32" t="s">
        <v>11</v>
      </c>
      <c r="G17" s="34" t="s">
        <v>20</v>
      </c>
      <c r="H17" s="55">
        <v>1</v>
      </c>
      <c r="I17" s="54">
        <v>535</v>
      </c>
      <c r="J17" s="56">
        <v>0.5</v>
      </c>
      <c r="K17" s="50">
        <f t="shared" si="0"/>
        <v>4.7500000000000001E-2</v>
      </c>
      <c r="L17" s="50">
        <v>0.76</v>
      </c>
      <c r="M17" s="50" t="s">
        <v>64</v>
      </c>
      <c r="N17" s="50">
        <v>4.7800000000000002E-4</v>
      </c>
      <c r="O17" s="56">
        <v>1</v>
      </c>
      <c r="P17" s="6">
        <v>15</v>
      </c>
      <c r="Q17" s="6">
        <v>1</v>
      </c>
      <c r="R17" s="6">
        <v>535</v>
      </c>
      <c r="S17" s="6">
        <v>0.5</v>
      </c>
      <c r="T17" s="6">
        <v>1</v>
      </c>
      <c r="U17" s="59">
        <v>8.645271778164501</v>
      </c>
      <c r="V17" s="60">
        <v>4.2974838022147388</v>
      </c>
      <c r="W17" s="59">
        <v>8.6379011733323576</v>
      </c>
      <c r="X17" s="59">
        <v>4.2943004089237169</v>
      </c>
      <c r="Y17" s="44">
        <f t="shared" si="1"/>
        <v>21.167639918759523</v>
      </c>
      <c r="Z17" s="4">
        <f t="shared" si="2"/>
        <v>21.185701981052148</v>
      </c>
    </row>
    <row r="18" spans="1:26" ht="15.75" thickBot="1" x14ac:dyDescent="0.3">
      <c r="A18" s="39"/>
      <c r="B18" s="11" t="s">
        <v>78</v>
      </c>
      <c r="C18" s="11" t="s">
        <v>16</v>
      </c>
      <c r="D18" s="11" t="s">
        <v>90</v>
      </c>
      <c r="E18" s="11" t="s">
        <v>8</v>
      </c>
      <c r="F18" s="11" t="s">
        <v>11</v>
      </c>
      <c r="G18" s="14" t="s">
        <v>20</v>
      </c>
      <c r="H18" s="55">
        <v>1</v>
      </c>
      <c r="I18" s="54">
        <v>1070</v>
      </c>
      <c r="J18" s="54">
        <v>2.06</v>
      </c>
      <c r="K18" s="48">
        <f t="shared" si="0"/>
        <v>1.506375</v>
      </c>
      <c r="L18" s="50">
        <v>5.85</v>
      </c>
      <c r="M18" s="50" t="s">
        <v>64</v>
      </c>
      <c r="N18" s="50">
        <v>4.7800000000000002E-4</v>
      </c>
      <c r="O18" s="56">
        <v>1</v>
      </c>
      <c r="P18">
        <v>16</v>
      </c>
      <c r="Q18">
        <v>1</v>
      </c>
      <c r="R18">
        <v>1070</v>
      </c>
      <c r="S18">
        <v>2.06</v>
      </c>
      <c r="T18">
        <v>1</v>
      </c>
      <c r="U18">
        <v>81.35596380064932</v>
      </c>
      <c r="V18">
        <v>22.483695413897543</v>
      </c>
      <c r="W18">
        <v>81.05881313221191</v>
      </c>
      <c r="X18">
        <v>22.411381697080056</v>
      </c>
      <c r="Y18" s="44">
        <f t="shared" si="1"/>
        <v>2.2493741263813707</v>
      </c>
      <c r="Z18" s="4">
        <f t="shared" si="2"/>
        <v>2.2576200283307348</v>
      </c>
    </row>
    <row r="19" spans="1:26" ht="30" x14ac:dyDescent="0.25">
      <c r="A19" s="47" t="s">
        <v>24</v>
      </c>
      <c r="B19" s="12" t="s">
        <v>101</v>
      </c>
      <c r="C19" s="15" t="s">
        <v>16</v>
      </c>
      <c r="D19" s="12" t="s">
        <v>89</v>
      </c>
      <c r="E19" s="12" t="s">
        <v>9</v>
      </c>
      <c r="F19" s="12" t="s">
        <v>10</v>
      </c>
      <c r="G19" s="13" t="s">
        <v>20</v>
      </c>
      <c r="H19" s="53">
        <v>1</v>
      </c>
      <c r="I19" s="54">
        <v>535</v>
      </c>
      <c r="J19" s="54">
        <v>0.36199999999999999</v>
      </c>
      <c r="K19" s="48">
        <f t="shared" si="0"/>
        <v>7.4662499999999993E-2</v>
      </c>
      <c r="L19" s="50">
        <v>1.65</v>
      </c>
      <c r="M19" s="49" t="s">
        <v>64</v>
      </c>
      <c r="N19" s="49">
        <v>4.7800000000000002E-4</v>
      </c>
      <c r="O19" s="54">
        <v>20</v>
      </c>
      <c r="P19" s="3">
        <v>17</v>
      </c>
      <c r="Q19" s="3">
        <v>1</v>
      </c>
      <c r="R19" s="3">
        <v>26.75</v>
      </c>
      <c r="S19" s="3">
        <v>0.36199999999999999</v>
      </c>
      <c r="T19" s="3">
        <v>20</v>
      </c>
      <c r="U19" s="5">
        <v>0.32111336312888977</v>
      </c>
      <c r="V19" s="41">
        <v>0.18577351037421558</v>
      </c>
      <c r="W19" s="5">
        <v>0.30999157953715878</v>
      </c>
      <c r="X19" s="5">
        <v>0.18021891677276206</v>
      </c>
      <c r="Y19" s="44">
        <f t="shared" si="1"/>
        <v>569.89219700130241</v>
      </c>
      <c r="Z19" s="4">
        <f t="shared" si="2"/>
        <v>590.33861588509285</v>
      </c>
    </row>
    <row r="20" spans="1:26" x14ac:dyDescent="0.25">
      <c r="A20" s="39"/>
      <c r="B20" s="32" t="s">
        <v>102</v>
      </c>
      <c r="C20" s="45" t="s">
        <v>16</v>
      </c>
      <c r="D20" s="32" t="s">
        <v>90</v>
      </c>
      <c r="E20" s="32" t="s">
        <v>8</v>
      </c>
      <c r="F20" s="32" t="s">
        <v>10</v>
      </c>
      <c r="G20" s="34" t="s">
        <v>20</v>
      </c>
      <c r="H20" s="53">
        <v>1</v>
      </c>
      <c r="I20" s="54">
        <v>1070</v>
      </c>
      <c r="J20" s="54">
        <v>0.36199999999999999</v>
      </c>
      <c r="K20" s="48">
        <f t="shared" si="0"/>
        <v>0.26471249999999996</v>
      </c>
      <c r="L20" s="50">
        <v>5.85</v>
      </c>
      <c r="M20" s="49" t="s">
        <v>64</v>
      </c>
      <c r="N20" s="49">
        <v>4.7800000000000002E-4</v>
      </c>
      <c r="O20" s="54">
        <v>20</v>
      </c>
      <c r="P20" s="3">
        <v>18</v>
      </c>
      <c r="Q20" s="3">
        <v>1</v>
      </c>
      <c r="R20" s="3">
        <v>53.5</v>
      </c>
      <c r="S20" s="3">
        <v>0.36199999999999999</v>
      </c>
      <c r="T20" s="3">
        <v>20</v>
      </c>
      <c r="U20" s="5">
        <v>0.66541966719672785</v>
      </c>
      <c r="V20" s="41">
        <v>0.38327157635108394</v>
      </c>
      <c r="W20" s="5">
        <v>0.62591747938954234</v>
      </c>
      <c r="X20" s="5">
        <v>0.3635637162588522</v>
      </c>
      <c r="Y20" s="44">
        <f t="shared" si="1"/>
        <v>275.01441424318017</v>
      </c>
      <c r="Z20" s="4">
        <f t="shared" si="2"/>
        <v>292.37080929339118</v>
      </c>
    </row>
    <row r="21" spans="1:26" x14ac:dyDescent="0.25">
      <c r="A21" s="39"/>
      <c r="B21" s="32" t="s">
        <v>97</v>
      </c>
      <c r="C21" s="32" t="s">
        <v>16</v>
      </c>
      <c r="D21" s="32" t="s">
        <v>89</v>
      </c>
      <c r="E21" s="32" t="s">
        <v>9</v>
      </c>
      <c r="F21" s="32" t="s">
        <v>10</v>
      </c>
      <c r="G21" s="34" t="s">
        <v>20</v>
      </c>
      <c r="H21" s="55">
        <v>1</v>
      </c>
      <c r="I21" s="54">
        <v>535</v>
      </c>
      <c r="J21" s="54">
        <v>0.36199999999999999</v>
      </c>
      <c r="K21" s="48">
        <f>L21*J21/8</f>
        <v>7.4662499999999993E-2</v>
      </c>
      <c r="L21" s="50">
        <v>1.65</v>
      </c>
      <c r="M21" s="50" t="s">
        <v>64</v>
      </c>
      <c r="N21" s="50">
        <v>4.7800000000000002E-4</v>
      </c>
      <c r="O21" s="56">
        <v>10</v>
      </c>
      <c r="P21" s="3">
        <v>19</v>
      </c>
      <c r="Q21" s="3">
        <v>1</v>
      </c>
      <c r="R21" s="3">
        <v>53.5</v>
      </c>
      <c r="S21" s="3">
        <v>0.36199999999999999</v>
      </c>
      <c r="T21" s="3">
        <v>10</v>
      </c>
      <c r="U21" s="5">
        <v>0.62809924485433888</v>
      </c>
      <c r="V21" s="41">
        <v>0.36417993526414355</v>
      </c>
      <c r="W21" s="5">
        <v>0.61695905441512999</v>
      </c>
      <c r="X21" s="5">
        <v>0.35862154237648908</v>
      </c>
      <c r="Y21" s="44">
        <f t="shared" si="1"/>
        <v>291.35523008380488</v>
      </c>
      <c r="Z21" s="4">
        <f t="shared" si="2"/>
        <v>296.61611850965033</v>
      </c>
    </row>
    <row r="22" spans="1:26" x14ac:dyDescent="0.25">
      <c r="A22" s="39"/>
      <c r="B22" s="32" t="s">
        <v>98</v>
      </c>
      <c r="C22" s="32" t="s">
        <v>16</v>
      </c>
      <c r="D22" s="32" t="s">
        <v>90</v>
      </c>
      <c r="E22" s="32" t="s">
        <v>8</v>
      </c>
      <c r="F22" s="32" t="s">
        <v>10</v>
      </c>
      <c r="G22" s="34" t="s">
        <v>20</v>
      </c>
      <c r="H22" s="55">
        <v>1</v>
      </c>
      <c r="I22" s="54">
        <v>1070</v>
      </c>
      <c r="J22" s="54">
        <v>0.36199999999999999</v>
      </c>
      <c r="K22" s="48">
        <f>L22*J22/8</f>
        <v>0.26471249999999996</v>
      </c>
      <c r="L22" s="50">
        <v>5.85</v>
      </c>
      <c r="M22" s="50" t="s">
        <v>64</v>
      </c>
      <c r="N22" s="50">
        <v>4.7800000000000002E-4</v>
      </c>
      <c r="O22" s="56">
        <v>10</v>
      </c>
      <c r="P22" s="3">
        <v>20</v>
      </c>
      <c r="Q22" s="3">
        <v>1</v>
      </c>
      <c r="R22" s="3">
        <v>107</v>
      </c>
      <c r="S22" s="3">
        <v>0.36199999999999999</v>
      </c>
      <c r="T22" s="3">
        <v>10</v>
      </c>
      <c r="U22" s="5">
        <v>1.280964222610959</v>
      </c>
      <c r="V22" s="41">
        <v>0.74047690028048652</v>
      </c>
      <c r="W22" s="5">
        <v>1.2413315954322566</v>
      </c>
      <c r="X22" s="5">
        <v>0.72074226306068945</v>
      </c>
      <c r="Y22" s="44">
        <f t="shared" si="1"/>
        <v>142.86113286364505</v>
      </c>
      <c r="Z22" s="4">
        <f t="shared" si="2"/>
        <v>147.422333140788</v>
      </c>
    </row>
    <row r="23" spans="1:26" x14ac:dyDescent="0.25">
      <c r="A23" s="32"/>
      <c r="B23" s="32" t="s">
        <v>100</v>
      </c>
      <c r="C23" s="32" t="s">
        <v>16</v>
      </c>
      <c r="D23" s="32" t="s">
        <v>89</v>
      </c>
      <c r="E23" s="32" t="s">
        <v>9</v>
      </c>
      <c r="F23" s="32" t="s">
        <v>10</v>
      </c>
      <c r="G23" s="34" t="s">
        <v>20</v>
      </c>
      <c r="H23" s="55">
        <v>1</v>
      </c>
      <c r="I23" s="54">
        <v>535</v>
      </c>
      <c r="J23" s="54">
        <v>0.36199999999999999</v>
      </c>
      <c r="K23" s="48">
        <f>L23*J23/8</f>
        <v>7.4662499999999993E-2</v>
      </c>
      <c r="L23" s="50">
        <v>1.65</v>
      </c>
      <c r="M23" s="50" t="s">
        <v>64</v>
      </c>
      <c r="N23" s="50">
        <v>4.7800000000000002E-4</v>
      </c>
      <c r="O23" s="56">
        <v>5</v>
      </c>
      <c r="P23" s="3">
        <v>21</v>
      </c>
      <c r="Q23" s="3">
        <v>1</v>
      </c>
      <c r="R23" s="3">
        <v>107</v>
      </c>
      <c r="S23" s="3">
        <v>0.36199999999999999</v>
      </c>
      <c r="T23" s="3">
        <v>5</v>
      </c>
      <c r="U23" s="5">
        <v>1.2435205721928742</v>
      </c>
      <c r="V23" s="41">
        <v>0.72136008291526887</v>
      </c>
      <c r="W23" s="5">
        <v>1.2323435908461589</v>
      </c>
      <c r="X23" s="5">
        <v>0.71579413504899092</v>
      </c>
      <c r="Y23" s="44">
        <f t="shared" si="1"/>
        <v>147.1628247189272</v>
      </c>
      <c r="Z23" s="4">
        <f t="shared" si="2"/>
        <v>148.49754675507947</v>
      </c>
    </row>
    <row r="24" spans="1:26" x14ac:dyDescent="0.25">
      <c r="A24" s="32"/>
      <c r="B24" s="32" t="s">
        <v>99</v>
      </c>
      <c r="C24" s="32" t="s">
        <v>16</v>
      </c>
      <c r="D24" s="32" t="s">
        <v>90</v>
      </c>
      <c r="E24" s="32" t="s">
        <v>8</v>
      </c>
      <c r="F24" s="32" t="s">
        <v>10</v>
      </c>
      <c r="G24" s="34" t="s">
        <v>20</v>
      </c>
      <c r="H24" s="55">
        <v>1</v>
      </c>
      <c r="I24" s="54">
        <v>1070</v>
      </c>
      <c r="J24" s="54">
        <v>0.36199999999999999</v>
      </c>
      <c r="K24" s="48">
        <f>L24*J24/8</f>
        <v>0.26471249999999996</v>
      </c>
      <c r="L24" s="50">
        <v>5.85</v>
      </c>
      <c r="M24" s="50" t="s">
        <v>64</v>
      </c>
      <c r="N24" s="50">
        <v>4.7800000000000002E-4</v>
      </c>
      <c r="O24" s="56">
        <v>5</v>
      </c>
      <c r="P24" s="3">
        <v>22</v>
      </c>
      <c r="Q24" s="3">
        <v>1</v>
      </c>
      <c r="R24" s="3">
        <v>214</v>
      </c>
      <c r="S24" s="3">
        <v>0.36199999999999999</v>
      </c>
      <c r="T24" s="3">
        <v>5</v>
      </c>
      <c r="U24" s="5">
        <v>2.5178444129647541</v>
      </c>
      <c r="V24" s="41">
        <v>1.4563467635159579</v>
      </c>
      <c r="W24" s="5">
        <v>2.4779512363431002</v>
      </c>
      <c r="X24" s="5">
        <v>1.4365591818934134</v>
      </c>
      <c r="Y24" s="44">
        <f t="shared" si="1"/>
        <v>72.681218528716812</v>
      </c>
      <c r="Z24" s="4">
        <f t="shared" si="2"/>
        <v>73.8513322280171</v>
      </c>
    </row>
    <row r="25" spans="1:26" x14ac:dyDescent="0.25">
      <c r="A25" s="32"/>
      <c r="B25" s="32" t="s">
        <v>77</v>
      </c>
      <c r="C25" s="32" t="s">
        <v>16</v>
      </c>
      <c r="D25" s="32" t="s">
        <v>89</v>
      </c>
      <c r="E25" s="32" t="s">
        <v>9</v>
      </c>
      <c r="F25" s="32" t="s">
        <v>11</v>
      </c>
      <c r="G25" s="34" t="s">
        <v>20</v>
      </c>
      <c r="H25" s="55">
        <v>1</v>
      </c>
      <c r="I25" s="54">
        <v>535</v>
      </c>
      <c r="J25" s="54">
        <v>0.36199999999999999</v>
      </c>
      <c r="K25" s="48">
        <f t="shared" si="0"/>
        <v>7.4662499999999993E-2</v>
      </c>
      <c r="L25" s="50">
        <v>1.65</v>
      </c>
      <c r="M25" s="50" t="s">
        <v>64</v>
      </c>
      <c r="N25" s="50">
        <v>4.7800000000000002E-4</v>
      </c>
      <c r="O25" s="56">
        <v>1</v>
      </c>
      <c r="P25" s="3">
        <v>23</v>
      </c>
      <c r="Q25" s="3">
        <v>1</v>
      </c>
      <c r="R25" s="3">
        <v>535</v>
      </c>
      <c r="S25" s="3">
        <v>0.36199999999999999</v>
      </c>
      <c r="T25" s="3">
        <v>1</v>
      </c>
      <c r="U25" s="5">
        <v>6.2293410358935049</v>
      </c>
      <c r="V25" s="41">
        <v>3.6015705758498786</v>
      </c>
      <c r="W25" s="5">
        <v>6.2178839883176291</v>
      </c>
      <c r="X25" s="5">
        <v>3.5959364634084081</v>
      </c>
      <c r="Y25" s="44">
        <f t="shared" si="1"/>
        <v>29.377104086219195</v>
      </c>
      <c r="Z25" s="4">
        <f t="shared" si="2"/>
        <v>29.431234217915065</v>
      </c>
    </row>
    <row r="26" spans="1:26" ht="15.75" thickBot="1" x14ac:dyDescent="0.3">
      <c r="A26" s="58"/>
      <c r="B26" s="11" t="s">
        <v>78</v>
      </c>
      <c r="C26" s="11" t="s">
        <v>16</v>
      </c>
      <c r="D26" s="11" t="s">
        <v>90</v>
      </c>
      <c r="E26" s="11" t="s">
        <v>8</v>
      </c>
      <c r="F26" s="11" t="s">
        <v>11</v>
      </c>
      <c r="G26" s="14" t="s">
        <v>20</v>
      </c>
      <c r="H26" s="55">
        <v>1</v>
      </c>
      <c r="I26" s="54">
        <v>1070</v>
      </c>
      <c r="J26" s="54">
        <v>0.36199999999999999</v>
      </c>
      <c r="K26" s="48">
        <f t="shared" si="0"/>
        <v>0.26471249999999996</v>
      </c>
      <c r="L26" s="50">
        <v>5.85</v>
      </c>
      <c r="M26" s="50" t="s">
        <v>64</v>
      </c>
      <c r="N26" s="50">
        <v>4.7800000000000002E-4</v>
      </c>
      <c r="O26" s="56">
        <v>1</v>
      </c>
      <c r="P26" s="3">
        <v>24</v>
      </c>
      <c r="Q26" s="3">
        <v>1</v>
      </c>
      <c r="R26" s="3">
        <v>1070</v>
      </c>
      <c r="S26" s="3">
        <v>0.36199999999999999</v>
      </c>
      <c r="T26" s="3">
        <v>1</v>
      </c>
      <c r="U26" s="5">
        <v>12.695949374341421</v>
      </c>
      <c r="V26" s="41">
        <v>7.245322536034112</v>
      </c>
      <c r="W26" s="5">
        <v>12.653963676984377</v>
      </c>
      <c r="X26" s="5">
        <v>7.2251566122675071</v>
      </c>
      <c r="Y26" s="44">
        <f t="shared" si="1"/>
        <v>14.414046134261055</v>
      </c>
      <c r="Z26" s="4">
        <f t="shared" si="2"/>
        <v>14.461871763773827</v>
      </c>
    </row>
    <row r="27" spans="1:26" x14ac:dyDescent="0.25">
      <c r="A27" s="47" t="s">
        <v>25</v>
      </c>
      <c r="B27" s="12" t="s">
        <v>101</v>
      </c>
      <c r="C27" s="15" t="s">
        <v>88</v>
      </c>
      <c r="D27" s="12" t="s">
        <v>89</v>
      </c>
      <c r="E27" s="12" t="s">
        <v>9</v>
      </c>
      <c r="F27" s="12" t="s">
        <v>10</v>
      </c>
      <c r="G27" s="13" t="s">
        <v>20</v>
      </c>
      <c r="H27" s="53">
        <v>1</v>
      </c>
      <c r="I27" s="54">
        <v>535</v>
      </c>
      <c r="J27" s="54">
        <v>0.36199999999999999</v>
      </c>
      <c r="K27" s="48">
        <f t="shared" si="0"/>
        <v>7.4662499999999993E-2</v>
      </c>
      <c r="L27" s="50">
        <v>1.65</v>
      </c>
      <c r="M27" s="49" t="s">
        <v>64</v>
      </c>
      <c r="N27" s="49">
        <v>4.7800000000000002E-4</v>
      </c>
      <c r="O27" s="54">
        <v>20</v>
      </c>
      <c r="P27" s="3">
        <v>25</v>
      </c>
      <c r="Q27" s="3">
        <v>1</v>
      </c>
      <c r="R27" s="3">
        <v>26.75</v>
      </c>
      <c r="S27" s="3">
        <v>0.36199999999999999</v>
      </c>
      <c r="T27" s="3">
        <v>20</v>
      </c>
      <c r="U27" s="5">
        <v>0.32111336312888977</v>
      </c>
      <c r="V27" s="41">
        <v>0.18577351037421558</v>
      </c>
      <c r="W27" s="5">
        <v>0.30999157953715878</v>
      </c>
      <c r="X27" s="5">
        <v>0.18021891677276206</v>
      </c>
      <c r="Y27" s="44">
        <f t="shared" si="1"/>
        <v>569.89219700130241</v>
      </c>
      <c r="Z27" s="4">
        <f t="shared" si="2"/>
        <v>590.33861588509285</v>
      </c>
    </row>
    <row r="28" spans="1:26" x14ac:dyDescent="0.25">
      <c r="A28" s="63"/>
      <c r="B28" s="32" t="s">
        <v>103</v>
      </c>
      <c r="C28" s="45" t="s">
        <v>94</v>
      </c>
      <c r="D28" s="32" t="s">
        <v>90</v>
      </c>
      <c r="E28" s="32" t="s">
        <v>8</v>
      </c>
      <c r="F28" s="32" t="s">
        <v>75</v>
      </c>
      <c r="G28" s="34" t="s">
        <v>76</v>
      </c>
      <c r="H28" s="53">
        <v>1</v>
      </c>
      <c r="I28" s="54">
        <v>1070</v>
      </c>
      <c r="J28" s="54">
        <v>8</v>
      </c>
      <c r="K28" s="51">
        <f t="shared" si="0"/>
        <v>12.8</v>
      </c>
      <c r="L28" s="50">
        <v>12.8</v>
      </c>
      <c r="M28" s="49" t="s">
        <v>64</v>
      </c>
      <c r="N28" s="49">
        <v>4.7800000000000002E-4</v>
      </c>
      <c r="O28" s="54">
        <v>20</v>
      </c>
      <c r="P28" s="3">
        <v>26</v>
      </c>
      <c r="Q28" s="3">
        <v>1</v>
      </c>
      <c r="R28" s="3">
        <v>53.5</v>
      </c>
      <c r="S28" s="3">
        <v>8</v>
      </c>
      <c r="T28" s="3">
        <v>20</v>
      </c>
      <c r="U28" s="5">
        <v>16.433894102581185</v>
      </c>
      <c r="V28" s="41">
        <v>2.4279591722309464</v>
      </c>
      <c r="W28" s="5">
        <v>14.445986847940137</v>
      </c>
      <c r="X28" s="5">
        <v>2.1415244155755677</v>
      </c>
      <c r="Y28" s="44">
        <f t="shared" si="1"/>
        <v>11.135522649574403</v>
      </c>
      <c r="Z28" s="4">
        <f t="shared" si="2"/>
        <v>12.667878070655595</v>
      </c>
    </row>
    <row r="29" spans="1:26" x14ac:dyDescent="0.25">
      <c r="A29" s="39"/>
      <c r="B29" s="32" t="s">
        <v>97</v>
      </c>
      <c r="C29" s="45" t="s">
        <v>88</v>
      </c>
      <c r="D29" s="32" t="s">
        <v>89</v>
      </c>
      <c r="E29" s="32" t="s">
        <v>9</v>
      </c>
      <c r="F29" s="32" t="s">
        <v>10</v>
      </c>
      <c r="G29" s="34" t="s">
        <v>20</v>
      </c>
      <c r="H29" s="53">
        <v>1</v>
      </c>
      <c r="I29" s="54">
        <v>535</v>
      </c>
      <c r="J29" s="54">
        <v>0.36199999999999999</v>
      </c>
      <c r="K29" s="48">
        <f t="shared" si="0"/>
        <v>7.4662499999999993E-2</v>
      </c>
      <c r="L29" s="50">
        <v>1.65</v>
      </c>
      <c r="M29" s="49" t="s">
        <v>64</v>
      </c>
      <c r="N29" s="49">
        <v>4.7800000000000002E-4</v>
      </c>
      <c r="O29" s="54">
        <v>10</v>
      </c>
      <c r="P29" s="3">
        <v>27</v>
      </c>
      <c r="Q29" s="3">
        <v>1</v>
      </c>
      <c r="R29" s="3">
        <v>53.5</v>
      </c>
      <c r="S29" s="3">
        <v>0.36199999999999999</v>
      </c>
      <c r="T29" s="3">
        <v>10</v>
      </c>
      <c r="U29" s="5">
        <v>0.62809924485433888</v>
      </c>
      <c r="V29" s="41">
        <v>0.36417993526414355</v>
      </c>
      <c r="W29" s="5">
        <v>0.61695905441512999</v>
      </c>
      <c r="X29" s="5">
        <v>0.35862154237648908</v>
      </c>
      <c r="Y29" s="44">
        <f t="shared" si="1"/>
        <v>291.35523008380488</v>
      </c>
      <c r="Z29" s="4">
        <f t="shared" si="2"/>
        <v>296.61611850965033</v>
      </c>
    </row>
    <row r="30" spans="1:26" x14ac:dyDescent="0.25">
      <c r="A30" s="32"/>
      <c r="B30" s="32" t="s">
        <v>98</v>
      </c>
      <c r="C30" s="45" t="s">
        <v>94</v>
      </c>
      <c r="D30" s="32" t="s">
        <v>90</v>
      </c>
      <c r="E30" s="32" t="s">
        <v>8</v>
      </c>
      <c r="F30" s="32" t="s">
        <v>10</v>
      </c>
      <c r="G30" s="34" t="s">
        <v>76</v>
      </c>
      <c r="H30" s="53">
        <v>1</v>
      </c>
      <c r="I30" s="54">
        <v>1070</v>
      </c>
      <c r="J30" s="54">
        <v>8</v>
      </c>
      <c r="K30" s="51">
        <f t="shared" si="0"/>
        <v>12.8</v>
      </c>
      <c r="L30" s="50">
        <v>12.8</v>
      </c>
      <c r="M30" s="49" t="s">
        <v>64</v>
      </c>
      <c r="N30" s="49">
        <v>4.7800000000000002E-4</v>
      </c>
      <c r="O30" s="54">
        <v>10</v>
      </c>
      <c r="P30" s="3">
        <v>28</v>
      </c>
      <c r="Q30" s="3">
        <v>1</v>
      </c>
      <c r="R30" s="3">
        <v>107</v>
      </c>
      <c r="S30" s="3">
        <v>8</v>
      </c>
      <c r="T30" s="3">
        <v>10</v>
      </c>
      <c r="U30" s="5">
        <v>30.903687826069554</v>
      </c>
      <c r="V30" s="41">
        <v>4.5684580662547241</v>
      </c>
      <c r="W30" s="5">
        <v>28.837330349737279</v>
      </c>
      <c r="X30" s="5">
        <v>4.2712130678213249</v>
      </c>
      <c r="Y30" s="44">
        <f t="shared" si="1"/>
        <v>5.9216233683808417</v>
      </c>
      <c r="Z30" s="4">
        <f t="shared" si="2"/>
        <v>6.3459411041378599</v>
      </c>
    </row>
    <row r="31" spans="1:26" x14ac:dyDescent="0.25">
      <c r="A31" s="39"/>
      <c r="B31" s="32" t="s">
        <v>100</v>
      </c>
      <c r="C31" s="45" t="s">
        <v>88</v>
      </c>
      <c r="D31" s="32" t="s">
        <v>89</v>
      </c>
      <c r="E31" s="32" t="s">
        <v>9</v>
      </c>
      <c r="F31" s="32" t="s">
        <v>10</v>
      </c>
      <c r="G31" s="34" t="s">
        <v>20</v>
      </c>
      <c r="H31" s="53">
        <v>1</v>
      </c>
      <c r="I31" s="54">
        <v>535</v>
      </c>
      <c r="J31" s="54">
        <v>0.36199999999999999</v>
      </c>
      <c r="K31" s="48">
        <f t="shared" si="0"/>
        <v>7.4662499999999993E-2</v>
      </c>
      <c r="L31" s="50">
        <v>1.65</v>
      </c>
      <c r="M31" s="49" t="s">
        <v>64</v>
      </c>
      <c r="N31" s="49">
        <v>4.7800000000000002E-4</v>
      </c>
      <c r="O31" s="54">
        <v>5</v>
      </c>
      <c r="P31" s="3">
        <v>29</v>
      </c>
      <c r="Q31" s="3">
        <v>1</v>
      </c>
      <c r="R31" s="3">
        <v>107</v>
      </c>
      <c r="S31" s="3">
        <v>0.36199999999999999</v>
      </c>
      <c r="T31" s="3">
        <v>5</v>
      </c>
      <c r="U31" s="5">
        <v>1.2435205721928742</v>
      </c>
      <c r="V31" s="41">
        <v>0.72136008291526887</v>
      </c>
      <c r="W31" s="5">
        <v>1.2323435908461589</v>
      </c>
      <c r="X31" s="5">
        <v>0.71579413504899092</v>
      </c>
      <c r="Y31" s="44">
        <f t="shared" si="1"/>
        <v>147.1628247189272</v>
      </c>
      <c r="Z31" s="4">
        <f t="shared" si="2"/>
        <v>148.49754675507947</v>
      </c>
    </row>
    <row r="32" spans="1:26" x14ac:dyDescent="0.25">
      <c r="A32" s="39"/>
      <c r="B32" s="32" t="s">
        <v>99</v>
      </c>
      <c r="C32" s="45" t="s">
        <v>94</v>
      </c>
      <c r="D32" s="32" t="s">
        <v>90</v>
      </c>
      <c r="E32" s="32" t="s">
        <v>8</v>
      </c>
      <c r="F32" s="32" t="s">
        <v>10</v>
      </c>
      <c r="G32" s="34" t="s">
        <v>76</v>
      </c>
      <c r="H32" s="53">
        <v>1</v>
      </c>
      <c r="I32" s="54">
        <v>1070</v>
      </c>
      <c r="J32" s="54">
        <v>8</v>
      </c>
      <c r="K32" s="51">
        <f t="shared" si="0"/>
        <v>12.8</v>
      </c>
      <c r="L32" s="50">
        <v>12.8</v>
      </c>
      <c r="M32" s="49" t="s">
        <v>64</v>
      </c>
      <c r="N32" s="49">
        <v>4.7800000000000002E-4</v>
      </c>
      <c r="O32" s="54">
        <v>5</v>
      </c>
      <c r="P32" s="3">
        <v>30</v>
      </c>
      <c r="Q32" s="3">
        <v>1</v>
      </c>
      <c r="R32" s="3">
        <v>214</v>
      </c>
      <c r="S32" s="3">
        <v>8</v>
      </c>
      <c r="T32" s="3">
        <v>5</v>
      </c>
      <c r="U32" s="5">
        <v>61.562976148392245</v>
      </c>
      <c r="V32" s="41">
        <v>9.0809878385722467</v>
      </c>
      <c r="W32" s="5">
        <v>59.332366732080537</v>
      </c>
      <c r="X32" s="5">
        <v>8.7620260743961289</v>
      </c>
      <c r="Y32" s="44">
        <f t="shared" si="1"/>
        <v>2.9725658415034109</v>
      </c>
      <c r="Z32" s="4">
        <f t="shared" si="2"/>
        <v>3.0843199096767759</v>
      </c>
    </row>
    <row r="33" spans="1:26" x14ac:dyDescent="0.25">
      <c r="A33" s="39"/>
      <c r="B33" s="32" t="s">
        <v>77</v>
      </c>
      <c r="C33" s="45" t="s">
        <v>88</v>
      </c>
      <c r="D33" s="32" t="s">
        <v>89</v>
      </c>
      <c r="E33" s="32" t="s">
        <v>9</v>
      </c>
      <c r="F33" s="32" t="s">
        <v>11</v>
      </c>
      <c r="G33" s="34" t="s">
        <v>20</v>
      </c>
      <c r="H33" s="53">
        <v>1</v>
      </c>
      <c r="I33" s="54">
        <v>535</v>
      </c>
      <c r="J33" s="54">
        <v>0.36199999999999999</v>
      </c>
      <c r="K33" s="48">
        <f t="shared" si="0"/>
        <v>7.4662499999999993E-2</v>
      </c>
      <c r="L33" s="50">
        <v>1.65</v>
      </c>
      <c r="M33" s="49" t="s">
        <v>64</v>
      </c>
      <c r="N33" s="49">
        <v>4.7800000000000002E-4</v>
      </c>
      <c r="O33" s="54">
        <v>1</v>
      </c>
      <c r="P33" s="3">
        <v>31</v>
      </c>
      <c r="Q33" s="3">
        <v>1</v>
      </c>
      <c r="R33" s="3">
        <v>535</v>
      </c>
      <c r="S33" s="3">
        <v>0.36199999999999999</v>
      </c>
      <c r="T33" s="3">
        <v>1</v>
      </c>
      <c r="U33" s="5">
        <v>6.2293410358935049</v>
      </c>
      <c r="V33" s="41">
        <v>3.6015705758498786</v>
      </c>
      <c r="W33" s="5">
        <v>6.2178839883176291</v>
      </c>
      <c r="X33" s="5">
        <v>3.5959364634084081</v>
      </c>
      <c r="Y33" s="44">
        <f t="shared" si="1"/>
        <v>29.377104086219195</v>
      </c>
      <c r="Z33" s="4">
        <f t="shared" si="2"/>
        <v>29.431234217915065</v>
      </c>
    </row>
    <row r="34" spans="1:26" ht="15.75" thickBot="1" x14ac:dyDescent="0.3">
      <c r="A34" s="58"/>
      <c r="B34" s="11" t="s">
        <v>78</v>
      </c>
      <c r="C34" s="45" t="s">
        <v>94</v>
      </c>
      <c r="D34" s="32" t="s">
        <v>90</v>
      </c>
      <c r="E34" s="32" t="s">
        <v>8</v>
      </c>
      <c r="F34" s="32" t="s">
        <v>11</v>
      </c>
      <c r="G34" s="34" t="s">
        <v>76</v>
      </c>
      <c r="H34" s="53">
        <v>1</v>
      </c>
      <c r="I34" s="54">
        <v>1070</v>
      </c>
      <c r="J34" s="54">
        <v>8</v>
      </c>
      <c r="K34" s="51">
        <f t="shared" si="0"/>
        <v>12.8</v>
      </c>
      <c r="L34" s="50">
        <v>12.8</v>
      </c>
      <c r="M34" s="49" t="s">
        <v>64</v>
      </c>
      <c r="N34" s="49">
        <v>4.7800000000000002E-4</v>
      </c>
      <c r="O34" s="54">
        <v>1</v>
      </c>
      <c r="P34" s="3">
        <v>32</v>
      </c>
      <c r="Q34" s="3">
        <v>1</v>
      </c>
      <c r="R34" s="3">
        <v>1070</v>
      </c>
      <c r="S34" s="3">
        <v>8</v>
      </c>
      <c r="T34" s="3">
        <v>1</v>
      </c>
      <c r="U34" s="5">
        <v>402.99138206672529</v>
      </c>
      <c r="V34" s="41">
        <v>55.724611517528224</v>
      </c>
      <c r="W34" s="5">
        <v>399.16738250960111</v>
      </c>
      <c r="X34" s="5">
        <v>55.249423807104613</v>
      </c>
      <c r="Y34" s="44">
        <f t="shared" si="1"/>
        <v>0.45410400356824449</v>
      </c>
      <c r="Z34" s="4">
        <f t="shared" si="2"/>
        <v>0.4584542926565357</v>
      </c>
    </row>
    <row r="35" spans="1:26" x14ac:dyDescent="0.25">
      <c r="A35" s="47" t="s">
        <v>26</v>
      </c>
      <c r="B35" s="12" t="s">
        <v>101</v>
      </c>
      <c r="C35" s="15" t="s">
        <v>17</v>
      </c>
      <c r="D35" s="12" t="s">
        <v>27</v>
      </c>
      <c r="E35" s="12" t="s">
        <v>9</v>
      </c>
      <c r="F35" s="12" t="s">
        <v>10</v>
      </c>
      <c r="G35" s="13" t="s">
        <v>18</v>
      </c>
      <c r="H35" s="53">
        <v>0.02</v>
      </c>
      <c r="I35" s="54">
        <v>535</v>
      </c>
      <c r="J35" s="54">
        <v>4</v>
      </c>
      <c r="K35" s="49">
        <v>0.53</v>
      </c>
      <c r="L35" s="49">
        <v>0.53</v>
      </c>
      <c r="M35" s="23" t="s">
        <v>91</v>
      </c>
      <c r="N35" s="49">
        <v>4.7800000000000002E-4</v>
      </c>
      <c r="O35" s="54">
        <v>20</v>
      </c>
      <c r="P35" s="3">
        <v>33</v>
      </c>
      <c r="Q35" s="3">
        <v>0.02</v>
      </c>
      <c r="R35" s="3">
        <v>26.75</v>
      </c>
      <c r="S35" s="3">
        <v>4</v>
      </c>
      <c r="T35" s="3">
        <v>20</v>
      </c>
      <c r="U35" s="5">
        <v>0.1196435175083681</v>
      </c>
      <c r="V35" s="41">
        <v>2.7067341517672386E-2</v>
      </c>
      <c r="W35" s="5">
        <v>8.0222027992475742E-2</v>
      </c>
      <c r="X35" s="5">
        <v>1.8353280901428067E-2</v>
      </c>
      <c r="Y35" s="44">
        <f t="shared" si="1"/>
        <v>1529.5437965303938</v>
      </c>
      <c r="Z35" s="4">
        <f t="shared" si="2"/>
        <v>2281.1689579471126</v>
      </c>
    </row>
    <row r="36" spans="1:26" x14ac:dyDescent="0.25">
      <c r="A36" s="63"/>
      <c r="B36" s="32" t="s">
        <v>102</v>
      </c>
      <c r="C36" s="32" t="s">
        <v>17</v>
      </c>
      <c r="D36" s="32" t="s">
        <v>111</v>
      </c>
      <c r="E36" s="32" t="s">
        <v>8</v>
      </c>
      <c r="F36" s="32" t="s">
        <v>10</v>
      </c>
      <c r="G36" s="34" t="s">
        <v>1</v>
      </c>
      <c r="H36" s="55">
        <v>0.53400000000000003</v>
      </c>
      <c r="I36" s="54">
        <v>1070</v>
      </c>
      <c r="J36" s="56">
        <v>8</v>
      </c>
      <c r="K36" s="50">
        <f>L36*J36/8</f>
        <v>4.51</v>
      </c>
      <c r="L36" s="50">
        <v>4.51</v>
      </c>
      <c r="M36" s="52" t="s">
        <v>65</v>
      </c>
      <c r="N36" s="50">
        <v>4.7800000000000002E-4</v>
      </c>
      <c r="O36" s="56">
        <v>20</v>
      </c>
      <c r="P36" s="3">
        <v>34</v>
      </c>
      <c r="Q36" s="3">
        <v>0.53400000000000003</v>
      </c>
      <c r="R36" s="3">
        <v>53.5</v>
      </c>
      <c r="S36" s="3">
        <v>8</v>
      </c>
      <c r="T36" s="3">
        <v>20</v>
      </c>
      <c r="U36" s="5">
        <v>8.215084265298918</v>
      </c>
      <c r="V36" s="41">
        <v>1.2157210347743943</v>
      </c>
      <c r="W36" s="5">
        <v>7.5292474478219011</v>
      </c>
      <c r="X36" s="5">
        <v>1.1168430843398367</v>
      </c>
      <c r="Y36" s="44">
        <f t="shared" si="1"/>
        <v>22.276095301055477</v>
      </c>
      <c r="Z36" s="4">
        <f t="shared" si="2"/>
        <v>24.305217920940979</v>
      </c>
    </row>
    <row r="37" spans="1:26" x14ac:dyDescent="0.25">
      <c r="A37" s="63"/>
      <c r="B37" s="32" t="s">
        <v>97</v>
      </c>
      <c r="C37" s="45" t="s">
        <v>17</v>
      </c>
      <c r="D37" s="32" t="s">
        <v>27</v>
      </c>
      <c r="E37" s="32" t="s">
        <v>9</v>
      </c>
      <c r="F37" s="32" t="s">
        <v>10</v>
      </c>
      <c r="G37" s="34" t="s">
        <v>18</v>
      </c>
      <c r="H37" s="53">
        <v>0.02</v>
      </c>
      <c r="I37" s="54">
        <v>535</v>
      </c>
      <c r="J37" s="54">
        <v>4</v>
      </c>
      <c r="K37" s="49">
        <v>0.53</v>
      </c>
      <c r="L37" s="49">
        <v>0.53</v>
      </c>
      <c r="M37" s="23" t="s">
        <v>91</v>
      </c>
      <c r="N37" s="49">
        <v>4.7800000000000002E-4</v>
      </c>
      <c r="O37" s="54">
        <v>10</v>
      </c>
      <c r="P37" s="3">
        <v>35</v>
      </c>
      <c r="Q37" s="3">
        <v>0.02</v>
      </c>
      <c r="R37" s="3">
        <v>53.5</v>
      </c>
      <c r="S37" s="3">
        <v>4</v>
      </c>
      <c r="T37" s="3">
        <v>10</v>
      </c>
      <c r="U37" s="5">
        <v>0.18745449650377907</v>
      </c>
      <c r="V37" s="41">
        <v>4.2610820739833355E-2</v>
      </c>
      <c r="W37" s="5">
        <v>0.14800110216723888</v>
      </c>
      <c r="X37" s="5">
        <v>3.3894324760936498E-2</v>
      </c>
      <c r="Y37" s="44">
        <f t="shared" si="1"/>
        <v>976.23691836226897</v>
      </c>
      <c r="Z37" s="4">
        <f t="shared" si="2"/>
        <v>1236.4772783462986</v>
      </c>
    </row>
    <row r="38" spans="1:26" x14ac:dyDescent="0.25">
      <c r="A38" s="63"/>
      <c r="B38" s="32" t="s">
        <v>98</v>
      </c>
      <c r="C38" s="32" t="s">
        <v>17</v>
      </c>
      <c r="D38" s="32" t="s">
        <v>111</v>
      </c>
      <c r="E38" s="32" t="s">
        <v>8</v>
      </c>
      <c r="F38" s="32" t="s">
        <v>10</v>
      </c>
      <c r="G38" s="34" t="s">
        <v>1</v>
      </c>
      <c r="H38" s="55">
        <v>0.53400000000000003</v>
      </c>
      <c r="I38" s="54">
        <v>1070</v>
      </c>
      <c r="J38" s="56">
        <v>8</v>
      </c>
      <c r="K38" s="50">
        <f>L38*J38/8</f>
        <v>4.51</v>
      </c>
      <c r="L38" s="50">
        <v>4.51</v>
      </c>
      <c r="M38" s="52" t="s">
        <v>65</v>
      </c>
      <c r="N38" s="50">
        <v>4.7800000000000002E-4</v>
      </c>
      <c r="O38" s="56">
        <v>10</v>
      </c>
      <c r="P38" s="3">
        <v>36</v>
      </c>
      <c r="Q38" s="3">
        <v>0.53400000000000003</v>
      </c>
      <c r="R38" s="3">
        <v>107</v>
      </c>
      <c r="S38" s="3">
        <v>8</v>
      </c>
      <c r="T38" s="3">
        <v>10</v>
      </c>
      <c r="U38" s="5">
        <v>15.699713806470086</v>
      </c>
      <c r="V38" s="41">
        <v>2.325216583901645</v>
      </c>
      <c r="W38" s="5">
        <v>14.999511062271132</v>
      </c>
      <c r="X38" s="5">
        <v>2.2243148554129806</v>
      </c>
      <c r="Y38" s="44">
        <f t="shared" si="1"/>
        <v>11.656263436126013</v>
      </c>
      <c r="Z38" s="4">
        <f t="shared" si="2"/>
        <v>12.200397682315606</v>
      </c>
    </row>
    <row r="39" spans="1:26" x14ac:dyDescent="0.25">
      <c r="A39" s="63"/>
      <c r="B39" s="32" t="s">
        <v>100</v>
      </c>
      <c r="C39" s="45" t="s">
        <v>17</v>
      </c>
      <c r="D39" s="32" t="s">
        <v>27</v>
      </c>
      <c r="E39" s="32" t="s">
        <v>9</v>
      </c>
      <c r="F39" s="32" t="s">
        <v>10</v>
      </c>
      <c r="G39" s="34" t="s">
        <v>18</v>
      </c>
      <c r="H39" s="53">
        <v>0.02</v>
      </c>
      <c r="I39" s="54">
        <v>535</v>
      </c>
      <c r="J39" s="54">
        <v>4</v>
      </c>
      <c r="K39" s="49">
        <v>0.53</v>
      </c>
      <c r="L39" s="49">
        <v>0.53</v>
      </c>
      <c r="M39" s="23" t="s">
        <v>91</v>
      </c>
      <c r="N39" s="49">
        <v>4.7800000000000002E-4</v>
      </c>
      <c r="O39" s="54">
        <v>5</v>
      </c>
      <c r="P39" s="3">
        <v>37</v>
      </c>
      <c r="Q39" s="3">
        <v>0.02</v>
      </c>
      <c r="R39" s="3">
        <v>107</v>
      </c>
      <c r="S39" s="3">
        <v>4</v>
      </c>
      <c r="T39" s="3">
        <v>5</v>
      </c>
      <c r="U39" s="5">
        <v>0.32304169756174722</v>
      </c>
      <c r="V39" s="41">
        <v>7.3704890599942147E-2</v>
      </c>
      <c r="W39" s="5">
        <v>0.28359601977946103</v>
      </c>
      <c r="X39" s="5">
        <v>6.498474827185792E-2</v>
      </c>
      <c r="Y39" s="44">
        <f t="shared" si="1"/>
        <v>566.49033663841738</v>
      </c>
      <c r="Z39" s="4">
        <f t="shared" si="2"/>
        <v>645.28409158319744</v>
      </c>
    </row>
    <row r="40" spans="1:26" x14ac:dyDescent="0.25">
      <c r="A40" s="63"/>
      <c r="B40" s="32" t="s">
        <v>99</v>
      </c>
      <c r="C40" s="32" t="s">
        <v>17</v>
      </c>
      <c r="D40" s="32" t="s">
        <v>111</v>
      </c>
      <c r="E40" s="32" t="s">
        <v>8</v>
      </c>
      <c r="F40" s="32" t="s">
        <v>10</v>
      </c>
      <c r="G40" s="34" t="s">
        <v>1</v>
      </c>
      <c r="H40" s="55">
        <v>0.53400000000000003</v>
      </c>
      <c r="I40" s="54">
        <v>1070</v>
      </c>
      <c r="J40" s="56">
        <v>8</v>
      </c>
      <c r="K40" s="50">
        <f>L40*J40/8</f>
        <v>4.51</v>
      </c>
      <c r="L40" s="50">
        <v>4.51</v>
      </c>
      <c r="M40" s="52" t="s">
        <v>65</v>
      </c>
      <c r="N40" s="50">
        <v>4.7800000000000002E-4</v>
      </c>
      <c r="O40" s="56">
        <v>5</v>
      </c>
      <c r="P40" s="3">
        <v>38</v>
      </c>
      <c r="Q40" s="3">
        <v>0.53400000000000003</v>
      </c>
      <c r="R40" s="3">
        <v>214</v>
      </c>
      <c r="S40" s="3">
        <v>8</v>
      </c>
      <c r="T40" s="3">
        <v>5</v>
      </c>
      <c r="U40" s="5">
        <v>31.13946605236141</v>
      </c>
      <c r="V40" s="41">
        <v>4.6099459890870271</v>
      </c>
      <c r="W40" s="5">
        <v>30.409775807413634</v>
      </c>
      <c r="X40" s="5">
        <v>4.5049730478989023</v>
      </c>
      <c r="Y40" s="44">
        <f t="shared" si="1"/>
        <v>5.8767867018748223</v>
      </c>
      <c r="Z40" s="4">
        <f t="shared" si="2"/>
        <v>6.0178016818981686</v>
      </c>
    </row>
    <row r="41" spans="1:26" x14ac:dyDescent="0.25">
      <c r="A41" s="63"/>
      <c r="B41" s="32" t="s">
        <v>77</v>
      </c>
      <c r="C41" s="45" t="s">
        <v>17</v>
      </c>
      <c r="D41" s="32" t="s">
        <v>27</v>
      </c>
      <c r="E41" s="32" t="s">
        <v>9</v>
      </c>
      <c r="F41" s="32" t="s">
        <v>11</v>
      </c>
      <c r="G41" s="34" t="s">
        <v>18</v>
      </c>
      <c r="H41" s="53">
        <v>0.02</v>
      </c>
      <c r="I41" s="54">
        <v>535</v>
      </c>
      <c r="J41" s="54">
        <v>4</v>
      </c>
      <c r="K41" s="49">
        <v>0.53</v>
      </c>
      <c r="L41" s="49">
        <v>0.53</v>
      </c>
      <c r="M41" s="23" t="s">
        <v>91</v>
      </c>
      <c r="N41" s="49">
        <v>4.7800000000000002E-4</v>
      </c>
      <c r="O41" s="54">
        <v>1</v>
      </c>
      <c r="P41" s="3">
        <v>39</v>
      </c>
      <c r="Q41" s="3">
        <v>0.02</v>
      </c>
      <c r="R41" s="3">
        <v>535</v>
      </c>
      <c r="S41" s="3">
        <v>4</v>
      </c>
      <c r="T41" s="3">
        <v>1</v>
      </c>
      <c r="U41" s="5">
        <v>1.4086753946360249</v>
      </c>
      <c r="V41" s="41">
        <v>0.32308227952661089</v>
      </c>
      <c r="W41" s="5">
        <v>1.3691409116955344</v>
      </c>
      <c r="X41" s="5">
        <v>0.31433443576162357</v>
      </c>
      <c r="Y41" s="44">
        <f t="shared" si="1"/>
        <v>129.90927554838404</v>
      </c>
      <c r="Z41" s="4">
        <f t="shared" si="2"/>
        <v>133.66045703314359</v>
      </c>
    </row>
    <row r="42" spans="1:26" x14ac:dyDescent="0.25">
      <c r="A42" s="39"/>
      <c r="B42" s="32" t="s">
        <v>78</v>
      </c>
      <c r="C42" s="45" t="s">
        <v>17</v>
      </c>
      <c r="D42" s="35" t="s">
        <v>111</v>
      </c>
      <c r="E42" s="32" t="s">
        <v>8</v>
      </c>
      <c r="F42" s="32" t="s">
        <v>11</v>
      </c>
      <c r="G42" s="34" t="s">
        <v>1</v>
      </c>
      <c r="H42" s="53">
        <v>0.53400000000000003</v>
      </c>
      <c r="I42" s="54">
        <v>1070</v>
      </c>
      <c r="J42" s="54">
        <v>8</v>
      </c>
      <c r="K42" s="49">
        <f>L42*J42/8</f>
        <v>4.51</v>
      </c>
      <c r="L42" s="49">
        <v>4.51</v>
      </c>
      <c r="M42" s="23" t="s">
        <v>65</v>
      </c>
      <c r="N42" s="49">
        <v>4.7800000000000002E-4</v>
      </c>
      <c r="O42" s="54">
        <v>1</v>
      </c>
      <c r="P42" s="3">
        <v>40</v>
      </c>
      <c r="Q42" s="3">
        <v>0.53400000000000003</v>
      </c>
      <c r="R42" s="3">
        <v>1070</v>
      </c>
      <c r="S42" s="3">
        <v>8</v>
      </c>
      <c r="T42" s="3">
        <v>1</v>
      </c>
      <c r="U42" s="5">
        <v>179.62992207433084</v>
      </c>
      <c r="V42" s="41">
        <v>26.047074656622847</v>
      </c>
      <c r="W42" s="5">
        <v>178.63121592131202</v>
      </c>
      <c r="X42" s="5">
        <v>25.910030828367507</v>
      </c>
      <c r="Y42" s="44">
        <f t="shared" si="1"/>
        <v>1.018761228011192</v>
      </c>
      <c r="Z42" s="4">
        <f t="shared" si="2"/>
        <v>1.0244570024122348</v>
      </c>
    </row>
    <row r="43" spans="1:26" ht="45" x14ac:dyDescent="0.25">
      <c r="A43" s="39"/>
      <c r="B43" s="32" t="s">
        <v>101</v>
      </c>
      <c r="C43" s="45" t="s">
        <v>28</v>
      </c>
      <c r="D43" s="32" t="s">
        <v>89</v>
      </c>
      <c r="E43" s="32" t="s">
        <v>9</v>
      </c>
      <c r="F43" s="32" t="s">
        <v>10</v>
      </c>
      <c r="G43" s="34" t="s">
        <v>18</v>
      </c>
      <c r="H43" s="53">
        <v>0.02</v>
      </c>
      <c r="I43" s="54">
        <v>535</v>
      </c>
      <c r="J43" s="54">
        <v>4</v>
      </c>
      <c r="K43" s="49">
        <v>0.03</v>
      </c>
      <c r="L43" s="49">
        <f>K43*8/J43</f>
        <v>0.06</v>
      </c>
      <c r="M43" s="23" t="s">
        <v>67</v>
      </c>
      <c r="N43" s="49">
        <v>4.7800000000000002E-4</v>
      </c>
      <c r="O43" s="54">
        <v>20</v>
      </c>
      <c r="P43" s="3">
        <v>41</v>
      </c>
      <c r="Q43" s="3">
        <v>0.02</v>
      </c>
      <c r="R43" s="3">
        <v>26.75</v>
      </c>
      <c r="S43" s="3">
        <v>4</v>
      </c>
      <c r="T43" s="3">
        <v>20</v>
      </c>
      <c r="U43" s="5">
        <v>7.3641072225844234E-2</v>
      </c>
      <c r="V43" s="41">
        <v>1.6840222135482148E-2</v>
      </c>
      <c r="W43" s="5">
        <v>6.917892072139957E-2</v>
      </c>
      <c r="X43" s="5">
        <v>1.5853802368493975E-2</v>
      </c>
      <c r="Y43" s="44">
        <f t="shared" si="1"/>
        <v>2485.0262831422542</v>
      </c>
      <c r="Z43" s="4">
        <f t="shared" si="2"/>
        <v>2645.3144699522813</v>
      </c>
    </row>
    <row r="44" spans="1:26" x14ac:dyDescent="0.25">
      <c r="A44" s="39"/>
      <c r="B44" s="32" t="s">
        <v>102</v>
      </c>
      <c r="C44" s="32" t="s">
        <v>28</v>
      </c>
      <c r="D44" s="32" t="s">
        <v>90</v>
      </c>
      <c r="E44" s="32" t="s">
        <v>8</v>
      </c>
      <c r="F44" s="32" t="s">
        <v>10</v>
      </c>
      <c r="G44" s="34" t="s">
        <v>1</v>
      </c>
      <c r="H44" s="55">
        <v>0.53400000000000003</v>
      </c>
      <c r="I44" s="54">
        <v>1070</v>
      </c>
      <c r="J44" s="56">
        <v>8</v>
      </c>
      <c r="K44" s="50">
        <f>L44*J44/8</f>
        <v>0.19</v>
      </c>
      <c r="L44" s="50">
        <v>0.19</v>
      </c>
      <c r="M44" s="52" t="s">
        <v>65</v>
      </c>
      <c r="N44" s="50">
        <v>4.7800000000000002E-4</v>
      </c>
      <c r="O44" s="56">
        <v>20</v>
      </c>
      <c r="P44" s="3">
        <v>42</v>
      </c>
      <c r="Q44" s="3">
        <v>0.53400000000000003</v>
      </c>
      <c r="R44" s="3">
        <v>53.5</v>
      </c>
      <c r="S44" s="3">
        <v>8</v>
      </c>
      <c r="T44" s="3">
        <v>20</v>
      </c>
      <c r="U44" s="5">
        <v>7.3508169158524668</v>
      </c>
      <c r="V44" s="41">
        <v>1.0905638815041723</v>
      </c>
      <c r="W44" s="5">
        <v>7.321967144727247</v>
      </c>
      <c r="X44" s="5">
        <v>1.0864044502763519</v>
      </c>
      <c r="Y44" s="44">
        <f t="shared" si="1"/>
        <v>24.895192207188536</v>
      </c>
      <c r="Z44" s="4">
        <f t="shared" si="2"/>
        <v>24.993283414523844</v>
      </c>
    </row>
    <row r="45" spans="1:26" ht="45" x14ac:dyDescent="0.25">
      <c r="A45" s="39"/>
      <c r="B45" s="32" t="s">
        <v>97</v>
      </c>
      <c r="C45" s="45" t="s">
        <v>28</v>
      </c>
      <c r="D45" s="32" t="s">
        <v>89</v>
      </c>
      <c r="E45" s="32" t="s">
        <v>9</v>
      </c>
      <c r="F45" s="32" t="s">
        <v>10</v>
      </c>
      <c r="G45" s="34" t="s">
        <v>18</v>
      </c>
      <c r="H45" s="53">
        <v>0.02</v>
      </c>
      <c r="I45" s="54">
        <v>535</v>
      </c>
      <c r="J45" s="54">
        <v>4</v>
      </c>
      <c r="K45" s="49">
        <v>0.03</v>
      </c>
      <c r="L45" s="49">
        <f>K45*8/J45</f>
        <v>0.06</v>
      </c>
      <c r="M45" s="23" t="s">
        <v>67</v>
      </c>
      <c r="N45" s="49">
        <v>4.7800000000000002E-4</v>
      </c>
      <c r="O45" s="54">
        <v>10</v>
      </c>
      <c r="P45" s="3">
        <v>43</v>
      </c>
      <c r="Q45" s="3">
        <v>0.02</v>
      </c>
      <c r="R45" s="3">
        <v>53.5</v>
      </c>
      <c r="S45" s="3">
        <v>4</v>
      </c>
      <c r="T45" s="3">
        <v>10</v>
      </c>
      <c r="U45" s="5">
        <v>0.14141913184580995</v>
      </c>
      <c r="V45" s="41">
        <v>3.2380877606772919E-2</v>
      </c>
      <c r="W45" s="5">
        <v>0.13695597524094141</v>
      </c>
      <c r="X45" s="5">
        <v>3.1394187973320185E-2</v>
      </c>
      <c r="Y45" s="44">
        <f t="shared" si="1"/>
        <v>1294.0257630737394</v>
      </c>
      <c r="Z45" s="4">
        <f t="shared" si="2"/>
        <v>1336.1958080182708</v>
      </c>
    </row>
    <row r="46" spans="1:26" x14ac:dyDescent="0.25">
      <c r="A46" s="39"/>
      <c r="B46" s="32" t="s">
        <v>98</v>
      </c>
      <c r="C46" s="32" t="s">
        <v>28</v>
      </c>
      <c r="D46" s="32" t="s">
        <v>90</v>
      </c>
      <c r="E46" s="32" t="s">
        <v>8</v>
      </c>
      <c r="F46" s="32" t="s">
        <v>10</v>
      </c>
      <c r="G46" s="34" t="s">
        <v>1</v>
      </c>
      <c r="H46" s="55">
        <v>0.53400000000000003</v>
      </c>
      <c r="I46" s="54">
        <v>1070</v>
      </c>
      <c r="J46" s="56">
        <v>8</v>
      </c>
      <c r="K46" s="50">
        <f>L46*J46/8</f>
        <v>0.19</v>
      </c>
      <c r="L46" s="50">
        <v>0.19</v>
      </c>
      <c r="M46" s="52" t="s">
        <v>65</v>
      </c>
      <c r="N46" s="50">
        <v>4.7800000000000002E-4</v>
      </c>
      <c r="O46" s="56">
        <v>10</v>
      </c>
      <c r="P46" s="3">
        <v>44</v>
      </c>
      <c r="Q46" s="3">
        <v>0.53400000000000003</v>
      </c>
      <c r="R46" s="3">
        <v>107</v>
      </c>
      <c r="S46" s="3">
        <v>8</v>
      </c>
      <c r="T46" s="3">
        <v>10</v>
      </c>
      <c r="U46" s="5">
        <v>14.817342427040122</v>
      </c>
      <c r="V46" s="41">
        <v>2.1975091690842365</v>
      </c>
      <c r="W46" s="5">
        <v>14.787888223510796</v>
      </c>
      <c r="X46" s="5">
        <v>2.1932645080543369</v>
      </c>
      <c r="Y46" s="44">
        <f t="shared" si="1"/>
        <v>12.350392852232655</v>
      </c>
      <c r="Z46" s="4">
        <f t="shared" si="2"/>
        <v>12.374992103947207</v>
      </c>
    </row>
    <row r="47" spans="1:26" ht="45" x14ac:dyDescent="0.25">
      <c r="A47" s="39"/>
      <c r="B47" s="32" t="s">
        <v>100</v>
      </c>
      <c r="C47" s="45" t="s">
        <v>28</v>
      </c>
      <c r="D47" s="32" t="s">
        <v>89</v>
      </c>
      <c r="E47" s="32" t="s">
        <v>9</v>
      </c>
      <c r="F47" s="32" t="s">
        <v>10</v>
      </c>
      <c r="G47" s="34" t="s">
        <v>18</v>
      </c>
      <c r="H47" s="53">
        <v>0.02</v>
      </c>
      <c r="I47" s="54">
        <v>535</v>
      </c>
      <c r="J47" s="54">
        <v>4</v>
      </c>
      <c r="K47" s="49">
        <v>0.03</v>
      </c>
      <c r="L47" s="49">
        <f>K47*8/J47</f>
        <v>0.06</v>
      </c>
      <c r="M47" s="23" t="s">
        <v>67</v>
      </c>
      <c r="N47" s="49">
        <v>4.7800000000000002E-4</v>
      </c>
      <c r="O47" s="54">
        <v>5</v>
      </c>
      <c r="P47" s="3">
        <v>45</v>
      </c>
      <c r="Q47" s="3">
        <v>0.02</v>
      </c>
      <c r="R47" s="3">
        <v>107</v>
      </c>
      <c r="S47" s="3">
        <v>4</v>
      </c>
      <c r="T47" s="3">
        <v>5</v>
      </c>
      <c r="U47" s="5">
        <v>0.27701125560297701</v>
      </c>
      <c r="V47" s="41">
        <v>6.3470685681842623E-2</v>
      </c>
      <c r="W47" s="5">
        <v>0.27254620226665693</v>
      </c>
      <c r="X47" s="5">
        <v>6.2483577332128844E-2</v>
      </c>
      <c r="Y47" s="44">
        <f t="shared" si="1"/>
        <v>660.62297577641573</v>
      </c>
      <c r="Z47" s="4">
        <f t="shared" si="2"/>
        <v>671.44578966084555</v>
      </c>
    </row>
    <row r="48" spans="1:26" x14ac:dyDescent="0.25">
      <c r="A48" s="39"/>
      <c r="B48" s="32" t="s">
        <v>99</v>
      </c>
      <c r="C48" s="32" t="s">
        <v>28</v>
      </c>
      <c r="D48" s="32" t="s">
        <v>90</v>
      </c>
      <c r="E48" s="32" t="s">
        <v>8</v>
      </c>
      <c r="F48" s="32" t="s">
        <v>10</v>
      </c>
      <c r="G48" s="34" t="s">
        <v>1</v>
      </c>
      <c r="H48" s="55">
        <v>0.53400000000000003</v>
      </c>
      <c r="I48" s="54">
        <v>1070</v>
      </c>
      <c r="J48" s="56">
        <v>8</v>
      </c>
      <c r="K48" s="50">
        <f>L48*J48/8</f>
        <v>0.19</v>
      </c>
      <c r="L48" s="50">
        <v>0.19</v>
      </c>
      <c r="M48" s="52" t="s">
        <v>65</v>
      </c>
      <c r="N48" s="50">
        <v>4.7800000000000002E-4</v>
      </c>
      <c r="O48" s="56">
        <v>5</v>
      </c>
      <c r="P48" s="3">
        <v>46</v>
      </c>
      <c r="Q48" s="3">
        <v>0.53400000000000003</v>
      </c>
      <c r="R48" s="3">
        <v>214</v>
      </c>
      <c r="S48" s="3">
        <v>8</v>
      </c>
      <c r="T48" s="3">
        <v>5</v>
      </c>
      <c r="U48" s="5">
        <v>30.219933992922364</v>
      </c>
      <c r="V48" s="41">
        <v>4.4771081601899567</v>
      </c>
      <c r="W48" s="5">
        <v>30.189239060377218</v>
      </c>
      <c r="X48" s="5">
        <v>4.4726920237384169</v>
      </c>
      <c r="Y48" s="44">
        <f t="shared" si="1"/>
        <v>6.0556055497295054</v>
      </c>
      <c r="Z48" s="4">
        <f t="shared" si="2"/>
        <v>6.0617625914322533</v>
      </c>
    </row>
    <row r="49" spans="1:26" ht="45" x14ac:dyDescent="0.25">
      <c r="A49" s="39"/>
      <c r="B49" s="32" t="s">
        <v>77</v>
      </c>
      <c r="C49" s="45" t="s">
        <v>28</v>
      </c>
      <c r="D49" s="32" t="s">
        <v>89</v>
      </c>
      <c r="E49" s="32" t="s">
        <v>9</v>
      </c>
      <c r="F49" s="32" t="s">
        <v>11</v>
      </c>
      <c r="G49" s="34" t="s">
        <v>18</v>
      </c>
      <c r="H49" s="53">
        <v>0.02</v>
      </c>
      <c r="I49" s="54">
        <v>535</v>
      </c>
      <c r="J49" s="54">
        <v>4</v>
      </c>
      <c r="K49" s="49">
        <v>0.03</v>
      </c>
      <c r="L49" s="49">
        <f>K49*8/J49</f>
        <v>0.06</v>
      </c>
      <c r="M49" s="23" t="s">
        <v>67</v>
      </c>
      <c r="N49" s="49">
        <v>4.7800000000000002E-4</v>
      </c>
      <c r="O49" s="54">
        <v>1</v>
      </c>
      <c r="P49" s="3">
        <v>47</v>
      </c>
      <c r="Q49" s="3">
        <v>0.02</v>
      </c>
      <c r="R49" s="3">
        <v>535</v>
      </c>
      <c r="S49" s="3">
        <v>4</v>
      </c>
      <c r="T49" s="3">
        <v>1</v>
      </c>
      <c r="U49" s="5">
        <v>1.3618490870458215</v>
      </c>
      <c r="V49" s="41">
        <v>0.31265695213012423</v>
      </c>
      <c r="W49" s="5">
        <v>1.3573739916510634</v>
      </c>
      <c r="X49" s="5">
        <v>0.31166670954767567</v>
      </c>
      <c r="Y49" s="44">
        <f t="shared" si="1"/>
        <v>134.37612268549597</v>
      </c>
      <c r="Z49" s="4">
        <f t="shared" si="2"/>
        <v>134.81914426355337</v>
      </c>
    </row>
    <row r="50" spans="1:26" x14ac:dyDescent="0.25">
      <c r="A50" s="39"/>
      <c r="B50" s="32" t="s">
        <v>78</v>
      </c>
      <c r="C50" s="45" t="s">
        <v>28</v>
      </c>
      <c r="D50" s="32" t="s">
        <v>90</v>
      </c>
      <c r="E50" s="32" t="s">
        <v>8</v>
      </c>
      <c r="F50" s="32" t="s">
        <v>11</v>
      </c>
      <c r="G50" s="34" t="s">
        <v>1</v>
      </c>
      <c r="H50" s="53">
        <v>0.53400000000000003</v>
      </c>
      <c r="I50" s="54">
        <v>1070</v>
      </c>
      <c r="J50" s="54">
        <v>8</v>
      </c>
      <c r="K50" s="49">
        <f>L50*J50/8</f>
        <v>0.19</v>
      </c>
      <c r="L50" s="49">
        <v>0.19</v>
      </c>
      <c r="M50" s="23" t="s">
        <v>65</v>
      </c>
      <c r="N50" s="49">
        <v>4.7800000000000002E-4</v>
      </c>
      <c r="O50" s="54">
        <v>1</v>
      </c>
      <c r="P50" s="3">
        <v>48</v>
      </c>
      <c r="Q50" s="3">
        <v>0.53400000000000003</v>
      </c>
      <c r="R50" s="3">
        <v>1070</v>
      </c>
      <c r="S50" s="3">
        <v>8</v>
      </c>
      <c r="T50" s="3">
        <v>1</v>
      </c>
      <c r="U50" s="5">
        <v>178.38091970735709</v>
      </c>
      <c r="V50" s="41">
        <v>25.875158825370885</v>
      </c>
      <c r="W50" s="5">
        <v>178.33890120624716</v>
      </c>
      <c r="X50" s="5">
        <v>25.869391079311029</v>
      </c>
      <c r="Y50" s="44">
        <f t="shared" si="1"/>
        <v>1.0258944751502612</v>
      </c>
      <c r="Z50" s="4">
        <f t="shared" si="2"/>
        <v>1.0261361865651641</v>
      </c>
    </row>
    <row r="51" spans="1:26" ht="45" x14ac:dyDescent="0.25">
      <c r="A51" s="39"/>
      <c r="B51" s="32" t="s">
        <v>101</v>
      </c>
      <c r="C51" s="45" t="s">
        <v>29</v>
      </c>
      <c r="D51" s="32" t="s">
        <v>89</v>
      </c>
      <c r="E51" s="32" t="s">
        <v>9</v>
      </c>
      <c r="F51" s="32" t="s">
        <v>10</v>
      </c>
      <c r="G51" s="34" t="s">
        <v>18</v>
      </c>
      <c r="H51" s="53">
        <v>0.02</v>
      </c>
      <c r="I51" s="54">
        <v>535</v>
      </c>
      <c r="J51" s="54">
        <v>4</v>
      </c>
      <c r="K51" s="49">
        <v>0.99</v>
      </c>
      <c r="L51" s="49">
        <f>K51*8/J51</f>
        <v>1.98</v>
      </c>
      <c r="M51" s="23" t="s">
        <v>66</v>
      </c>
      <c r="N51" s="49">
        <v>4.7800000000000002E-4</v>
      </c>
      <c r="O51" s="54">
        <v>20</v>
      </c>
      <c r="P51" s="3">
        <v>49</v>
      </c>
      <c r="Q51" s="3">
        <v>0.02</v>
      </c>
      <c r="R51" s="3">
        <v>26.75</v>
      </c>
      <c r="S51" s="3">
        <v>4</v>
      </c>
      <c r="T51" s="3">
        <v>20</v>
      </c>
      <c r="U51" s="5">
        <v>0.26161078468797688</v>
      </c>
      <c r="V51" s="41">
        <v>5.8631215660442354E-2</v>
      </c>
      <c r="W51" s="5">
        <v>0.11429400783299171</v>
      </c>
      <c r="X51" s="5">
        <v>2.6064808622003655E-2</v>
      </c>
      <c r="Y51" s="44">
        <f t="shared" si="1"/>
        <v>699.51244639346214</v>
      </c>
      <c r="Z51" s="4">
        <f t="shared" si="2"/>
        <v>1601.1338080593221</v>
      </c>
    </row>
    <row r="52" spans="1:26" x14ac:dyDescent="0.25">
      <c r="A52" s="39"/>
      <c r="B52" s="32" t="s">
        <v>102</v>
      </c>
      <c r="C52" s="45" t="s">
        <v>29</v>
      </c>
      <c r="D52" s="32" t="s">
        <v>90</v>
      </c>
      <c r="E52" s="32" t="s">
        <v>8</v>
      </c>
      <c r="F52" s="32" t="s">
        <v>10</v>
      </c>
      <c r="G52" s="34" t="s">
        <v>1</v>
      </c>
      <c r="H52" s="53">
        <v>0.53400000000000003</v>
      </c>
      <c r="I52" s="54">
        <v>1070</v>
      </c>
      <c r="J52" s="54">
        <v>8</v>
      </c>
      <c r="K52" s="49">
        <f>L52*J52/8</f>
        <v>2.75</v>
      </c>
      <c r="L52" s="49">
        <v>2.75</v>
      </c>
      <c r="M52" s="23" t="s">
        <v>65</v>
      </c>
      <c r="N52" s="49">
        <v>4.7800000000000002E-4</v>
      </c>
      <c r="O52" s="54">
        <v>20</v>
      </c>
      <c r="P52" s="3">
        <v>50</v>
      </c>
      <c r="Q52" s="3">
        <v>0.53400000000000003</v>
      </c>
      <c r="R52" s="3">
        <v>53.5</v>
      </c>
      <c r="S52" s="3">
        <v>8</v>
      </c>
      <c r="T52" s="3">
        <v>20</v>
      </c>
      <c r="U52" s="5">
        <v>7.8627214093879756</v>
      </c>
      <c r="V52" s="41">
        <v>1.1646952074440593</v>
      </c>
      <c r="W52" s="5">
        <v>7.4447852949257438</v>
      </c>
      <c r="X52" s="5">
        <v>1.1044400948660549</v>
      </c>
      <c r="Y52" s="44">
        <f t="shared" si="1"/>
        <v>23.27438433485646</v>
      </c>
      <c r="Z52" s="4">
        <f t="shared" si="2"/>
        <v>24.580964091030282</v>
      </c>
    </row>
    <row r="53" spans="1:26" ht="45" x14ac:dyDescent="0.25">
      <c r="A53" s="39"/>
      <c r="B53" s="32" t="s">
        <v>97</v>
      </c>
      <c r="C53" s="45" t="s">
        <v>29</v>
      </c>
      <c r="D53" s="32" t="s">
        <v>89</v>
      </c>
      <c r="E53" s="32" t="s">
        <v>9</v>
      </c>
      <c r="F53" s="32" t="s">
        <v>10</v>
      </c>
      <c r="G53" s="34" t="s">
        <v>18</v>
      </c>
      <c r="H53" s="53">
        <v>0.02</v>
      </c>
      <c r="I53" s="54">
        <v>535</v>
      </c>
      <c r="J53" s="54">
        <v>4</v>
      </c>
      <c r="K53" s="49">
        <v>0.99</v>
      </c>
      <c r="L53" s="49">
        <f>K53*8/J53</f>
        <v>1.98</v>
      </c>
      <c r="M53" s="23" t="s">
        <v>66</v>
      </c>
      <c r="N53" s="49">
        <v>4.7800000000000002E-4</v>
      </c>
      <c r="O53" s="54">
        <v>10</v>
      </c>
      <c r="P53" s="3">
        <v>51</v>
      </c>
      <c r="Q53" s="3">
        <v>0.02</v>
      </c>
      <c r="R53" s="3">
        <v>53.5</v>
      </c>
      <c r="S53" s="3">
        <v>4</v>
      </c>
      <c r="T53" s="3">
        <v>10</v>
      </c>
      <c r="U53" s="5">
        <v>0.32940062689397337</v>
      </c>
      <c r="V53" s="41">
        <v>7.4175118636134088E-2</v>
      </c>
      <c r="W53" s="5">
        <v>0.18206139564987664</v>
      </c>
      <c r="X53" s="5">
        <v>4.1605268299596709E-2</v>
      </c>
      <c r="Y53" s="44">
        <f t="shared" si="1"/>
        <v>555.5544982581456</v>
      </c>
      <c r="Z53" s="4">
        <f t="shared" si="2"/>
        <v>1005.1554276334803</v>
      </c>
    </row>
    <row r="54" spans="1:26" x14ac:dyDescent="0.25">
      <c r="A54" s="39"/>
      <c r="B54" s="32" t="s">
        <v>98</v>
      </c>
      <c r="C54" s="32" t="s">
        <v>29</v>
      </c>
      <c r="D54" s="32" t="s">
        <v>90</v>
      </c>
      <c r="E54" s="32" t="s">
        <v>8</v>
      </c>
      <c r="F54" s="32" t="s">
        <v>10</v>
      </c>
      <c r="G54" s="34" t="s">
        <v>1</v>
      </c>
      <c r="H54" s="55">
        <v>0.53400000000000003</v>
      </c>
      <c r="I54" s="54">
        <v>1070</v>
      </c>
      <c r="J54" s="56">
        <v>8</v>
      </c>
      <c r="K54" s="50">
        <f>L54*J54/8</f>
        <v>2.75</v>
      </c>
      <c r="L54" s="50">
        <v>2.75</v>
      </c>
      <c r="M54" s="52" t="s">
        <v>65</v>
      </c>
      <c r="N54" s="50">
        <v>4.7800000000000002E-4</v>
      </c>
      <c r="O54" s="56">
        <v>10</v>
      </c>
      <c r="P54" s="3">
        <v>52</v>
      </c>
      <c r="Q54" s="3">
        <v>0.53400000000000003</v>
      </c>
      <c r="R54" s="3">
        <v>107</v>
      </c>
      <c r="S54" s="3">
        <v>8</v>
      </c>
      <c r="T54" s="3">
        <v>10</v>
      </c>
      <c r="U54" s="5">
        <v>15.339970667130915</v>
      </c>
      <c r="V54" s="41">
        <v>2.2731515923325363</v>
      </c>
      <c r="W54" s="5">
        <v>14.91327946478971</v>
      </c>
      <c r="X54" s="5">
        <v>2.2116626396067729</v>
      </c>
      <c r="Y54" s="44">
        <f t="shared" si="1"/>
        <v>11.929618639500768</v>
      </c>
      <c r="Z54" s="4">
        <f t="shared" si="2"/>
        <v>12.270942848758615</v>
      </c>
    </row>
    <row r="55" spans="1:26" ht="45" x14ac:dyDescent="0.25">
      <c r="A55" s="39"/>
      <c r="B55" s="32" t="s">
        <v>100</v>
      </c>
      <c r="C55" s="45" t="s">
        <v>29</v>
      </c>
      <c r="D55" s="32" t="s">
        <v>89</v>
      </c>
      <c r="E55" s="32" t="s">
        <v>9</v>
      </c>
      <c r="F55" s="32" t="s">
        <v>10</v>
      </c>
      <c r="G55" s="34" t="s">
        <v>18</v>
      </c>
      <c r="H55" s="53">
        <v>0.02</v>
      </c>
      <c r="I55" s="54">
        <v>535</v>
      </c>
      <c r="J55" s="54">
        <v>4</v>
      </c>
      <c r="K55" s="49">
        <v>0.99</v>
      </c>
      <c r="L55" s="49">
        <f>K55*8/J55</f>
        <v>1.98</v>
      </c>
      <c r="M55" s="23" t="s">
        <v>66</v>
      </c>
      <c r="N55" s="49">
        <v>4.7800000000000002E-4</v>
      </c>
      <c r="O55" s="61">
        <v>5</v>
      </c>
      <c r="P55" s="3">
        <v>53</v>
      </c>
      <c r="Q55" s="3">
        <v>0.02</v>
      </c>
      <c r="R55" s="3">
        <v>107</v>
      </c>
      <c r="S55" s="3">
        <v>4</v>
      </c>
      <c r="T55" s="3">
        <v>5</v>
      </c>
      <c r="U55" s="5">
        <v>0.4651023950988718</v>
      </c>
      <c r="V55" s="41">
        <v>0.10528689435874707</v>
      </c>
      <c r="W55" s="5">
        <v>0.31768887223794512</v>
      </c>
      <c r="X55" s="5">
        <v>7.2701593318617863E-2</v>
      </c>
      <c r="Y55" s="44">
        <f t="shared" si="1"/>
        <v>393.46174504454598</v>
      </c>
      <c r="Z55" s="4">
        <f t="shared" si="2"/>
        <v>576.03528480826117</v>
      </c>
    </row>
    <row r="56" spans="1:26" x14ac:dyDescent="0.25">
      <c r="A56" s="39"/>
      <c r="B56" s="32" t="s">
        <v>99</v>
      </c>
      <c r="C56" s="32" t="s">
        <v>29</v>
      </c>
      <c r="D56" s="32" t="s">
        <v>90</v>
      </c>
      <c r="E56" s="32" t="s">
        <v>8</v>
      </c>
      <c r="F56" s="32" t="s">
        <v>10</v>
      </c>
      <c r="G56" s="34" t="s">
        <v>1</v>
      </c>
      <c r="H56" s="55">
        <v>0.53400000000000003</v>
      </c>
      <c r="I56" s="54">
        <v>1070</v>
      </c>
      <c r="J56" s="56">
        <v>8</v>
      </c>
      <c r="K56" s="50">
        <f>L56*J56/8</f>
        <v>2.75</v>
      </c>
      <c r="L56" s="50">
        <v>2.75</v>
      </c>
      <c r="M56" s="52" t="s">
        <v>65</v>
      </c>
      <c r="N56" s="50">
        <v>4.7800000000000002E-4</v>
      </c>
      <c r="O56" s="56">
        <v>5</v>
      </c>
      <c r="P56" s="3">
        <v>54</v>
      </c>
      <c r="Q56" s="3">
        <v>0.53400000000000003</v>
      </c>
      <c r="R56" s="3">
        <v>214</v>
      </c>
      <c r="S56" s="3">
        <v>8</v>
      </c>
      <c r="T56" s="3">
        <v>5</v>
      </c>
      <c r="U56" s="5">
        <v>30.764574421948002</v>
      </c>
      <c r="V56" s="41">
        <v>4.5557906030376465</v>
      </c>
      <c r="W56" s="5">
        <v>30.319912101116053</v>
      </c>
      <c r="X56" s="5">
        <v>4.4918194320902645</v>
      </c>
      <c r="Y56" s="44">
        <f t="shared" si="1"/>
        <v>5.9484001790528431</v>
      </c>
      <c r="Z56" s="4">
        <f t="shared" si="2"/>
        <v>6.0356375503233703</v>
      </c>
    </row>
    <row r="57" spans="1:26" ht="45" x14ac:dyDescent="0.25">
      <c r="A57" s="39"/>
      <c r="B57" s="32" t="s">
        <v>77</v>
      </c>
      <c r="C57" s="45" t="s">
        <v>29</v>
      </c>
      <c r="D57" s="32" t="s">
        <v>89</v>
      </c>
      <c r="E57" s="32" t="s">
        <v>9</v>
      </c>
      <c r="F57" s="32" t="s">
        <v>11</v>
      </c>
      <c r="G57" s="34" t="s">
        <v>18</v>
      </c>
      <c r="H57" s="53">
        <v>0.02</v>
      </c>
      <c r="I57" s="54">
        <v>535</v>
      </c>
      <c r="J57" s="54">
        <v>4</v>
      </c>
      <c r="K57" s="49">
        <v>0.99</v>
      </c>
      <c r="L57" s="49">
        <f>K57*8/J57</f>
        <v>1.98</v>
      </c>
      <c r="M57" s="23" t="s">
        <v>66</v>
      </c>
      <c r="N57" s="49">
        <v>4.7800000000000002E-4</v>
      </c>
      <c r="O57" s="56">
        <v>1</v>
      </c>
      <c r="P57" s="3">
        <v>55</v>
      </c>
      <c r="Q57" s="3">
        <v>0.02</v>
      </c>
      <c r="R57" s="3">
        <v>535</v>
      </c>
      <c r="S57" s="3">
        <v>4</v>
      </c>
      <c r="T57" s="3">
        <v>1</v>
      </c>
      <c r="U57" s="5">
        <v>1.5531929108429761</v>
      </c>
      <c r="V57" s="41">
        <v>0.35525388217949788</v>
      </c>
      <c r="W57" s="5">
        <v>1.4054464823504951</v>
      </c>
      <c r="X57" s="5">
        <v>0.32256518100456527</v>
      </c>
      <c r="Y57" s="44">
        <f t="shared" si="1"/>
        <v>117.8218099776666</v>
      </c>
      <c r="Z57" s="4">
        <f t="shared" si="2"/>
        <v>130.20773277254028</v>
      </c>
    </row>
    <row r="58" spans="1:26" x14ac:dyDescent="0.25">
      <c r="A58" s="39"/>
      <c r="B58" s="32" t="s">
        <v>78</v>
      </c>
      <c r="C58" s="32" t="s">
        <v>29</v>
      </c>
      <c r="D58" s="32" t="s">
        <v>90</v>
      </c>
      <c r="E58" s="32" t="s">
        <v>8</v>
      </c>
      <c r="F58" s="32" t="s">
        <v>11</v>
      </c>
      <c r="G58" s="34" t="s">
        <v>1</v>
      </c>
      <c r="H58" s="55">
        <v>0.53400000000000003</v>
      </c>
      <c r="I58" s="54">
        <v>1070</v>
      </c>
      <c r="J58" s="56">
        <v>8</v>
      </c>
      <c r="K58" s="50">
        <f>L58*J58/8</f>
        <v>2.75</v>
      </c>
      <c r="L58" s="50">
        <v>2.75</v>
      </c>
      <c r="M58" s="52" t="s">
        <v>65</v>
      </c>
      <c r="N58" s="50">
        <v>4.7800000000000002E-4</v>
      </c>
      <c r="O58" s="61">
        <v>1</v>
      </c>
      <c r="P58" s="3">
        <v>56</v>
      </c>
      <c r="Q58" s="3">
        <v>0.53400000000000003</v>
      </c>
      <c r="R58" s="3">
        <v>1070</v>
      </c>
      <c r="S58" s="3">
        <v>8</v>
      </c>
      <c r="T58" s="3">
        <v>1</v>
      </c>
      <c r="U58" s="5">
        <v>179.12074629957448</v>
      </c>
      <c r="V58" s="41">
        <v>25.977001668025235</v>
      </c>
      <c r="W58" s="5">
        <v>178.51210702859217</v>
      </c>
      <c r="X58" s="5">
        <v>25.893472073392584</v>
      </c>
      <c r="Y58" s="44">
        <f t="shared" si="1"/>
        <v>1.0216571992947014</v>
      </c>
      <c r="Z58" s="4">
        <f t="shared" si="2"/>
        <v>1.0251405523474608</v>
      </c>
    </row>
    <row r="59" spans="1:26" ht="45" x14ac:dyDescent="0.25">
      <c r="A59" s="39"/>
      <c r="B59" s="32" t="s">
        <v>101</v>
      </c>
      <c r="C59" s="45" t="s">
        <v>30</v>
      </c>
      <c r="D59" s="32" t="s">
        <v>107</v>
      </c>
      <c r="E59" s="32" t="s">
        <v>9</v>
      </c>
      <c r="F59" s="32" t="s">
        <v>10</v>
      </c>
      <c r="G59" s="34" t="s">
        <v>18</v>
      </c>
      <c r="H59" s="53">
        <v>0.02</v>
      </c>
      <c r="I59" s="54">
        <v>535</v>
      </c>
      <c r="J59" s="54">
        <v>4</v>
      </c>
      <c r="K59" s="49">
        <v>4.13</v>
      </c>
      <c r="L59" s="49">
        <f>K59*8/J59</f>
        <v>8.26</v>
      </c>
      <c r="M59" s="23" t="s">
        <v>66</v>
      </c>
      <c r="N59" s="49">
        <v>4.7800000000000002E-4</v>
      </c>
      <c r="O59" s="54">
        <v>20</v>
      </c>
      <c r="P59" s="3">
        <v>57</v>
      </c>
      <c r="Q59" s="3">
        <v>0.02</v>
      </c>
      <c r="R59" s="3">
        <v>26.75</v>
      </c>
      <c r="S59" s="3">
        <v>4</v>
      </c>
      <c r="T59" s="3">
        <v>20</v>
      </c>
      <c r="U59" s="5">
        <v>0.8773937856554388</v>
      </c>
      <c r="V59" s="41">
        <v>0.19546934886710185</v>
      </c>
      <c r="W59" s="5">
        <v>0.26188039081485337</v>
      </c>
      <c r="X59" s="5">
        <v>5.9471984933727712E-2</v>
      </c>
      <c r="Y59" s="44">
        <f t="shared" si="1"/>
        <v>208.57225454736229</v>
      </c>
      <c r="Z59" s="4">
        <f t="shared" si="2"/>
        <v>698.79229762330328</v>
      </c>
    </row>
    <row r="60" spans="1:26" x14ac:dyDescent="0.25">
      <c r="A60" s="39"/>
      <c r="B60" s="32" t="s">
        <v>102</v>
      </c>
      <c r="C60" s="45" t="s">
        <v>30</v>
      </c>
      <c r="D60" s="32" t="s">
        <v>107</v>
      </c>
      <c r="E60" s="32" t="s">
        <v>8</v>
      </c>
      <c r="F60" s="32" t="s">
        <v>10</v>
      </c>
      <c r="G60" s="34" t="s">
        <v>1</v>
      </c>
      <c r="H60" s="53">
        <v>0.53400000000000003</v>
      </c>
      <c r="I60" s="54">
        <v>1070</v>
      </c>
      <c r="J60" s="54">
        <v>8</v>
      </c>
      <c r="K60" s="49">
        <f>L60*J60/8</f>
        <v>4.13</v>
      </c>
      <c r="L60" s="49">
        <v>4.13</v>
      </c>
      <c r="M60" s="23" t="s">
        <v>65</v>
      </c>
      <c r="N60" s="49">
        <v>4.7800000000000002E-4</v>
      </c>
      <c r="O60" s="54">
        <v>20</v>
      </c>
      <c r="P60" s="3">
        <v>58</v>
      </c>
      <c r="Q60" s="3">
        <v>0.53400000000000003</v>
      </c>
      <c r="R60" s="3">
        <v>53.5</v>
      </c>
      <c r="S60" s="3">
        <v>8</v>
      </c>
      <c r="T60" s="3">
        <v>20</v>
      </c>
      <c r="U60" s="5">
        <v>8.1389763472150989</v>
      </c>
      <c r="V60" s="41">
        <v>1.2046999185219252</v>
      </c>
      <c r="W60" s="5">
        <v>7.5110095990773766</v>
      </c>
      <c r="X60" s="5">
        <v>1.1141649258651705</v>
      </c>
      <c r="Y60" s="44">
        <f t="shared" si="1"/>
        <v>22.484400026867853</v>
      </c>
      <c r="Z60" s="4">
        <f t="shared" si="2"/>
        <v>24.364234606021409</v>
      </c>
    </row>
    <row r="61" spans="1:26" ht="45" x14ac:dyDescent="0.25">
      <c r="A61" s="39"/>
      <c r="B61" s="32" t="s">
        <v>97</v>
      </c>
      <c r="C61" s="45" t="s">
        <v>30</v>
      </c>
      <c r="D61" s="32" t="s">
        <v>107</v>
      </c>
      <c r="E61" s="32" t="s">
        <v>9</v>
      </c>
      <c r="F61" s="32" t="s">
        <v>10</v>
      </c>
      <c r="G61" s="34" t="s">
        <v>18</v>
      </c>
      <c r="H61" s="53">
        <v>0.02</v>
      </c>
      <c r="I61" s="54">
        <v>535</v>
      </c>
      <c r="J61" s="54">
        <v>4</v>
      </c>
      <c r="K61" s="49">
        <v>4.13</v>
      </c>
      <c r="L61" s="49">
        <f>K61*8/J61</f>
        <v>8.26</v>
      </c>
      <c r="M61" s="23" t="s">
        <v>66</v>
      </c>
      <c r="N61" s="49">
        <v>4.7800000000000002E-4</v>
      </c>
      <c r="O61" s="54">
        <v>10</v>
      </c>
      <c r="P61" s="3">
        <v>59</v>
      </c>
      <c r="Q61" s="3">
        <v>0.02</v>
      </c>
      <c r="R61" s="3">
        <v>53.5</v>
      </c>
      <c r="S61" s="3">
        <v>4</v>
      </c>
      <c r="T61" s="3">
        <v>10</v>
      </c>
      <c r="U61" s="5">
        <v>0.94534408566172368</v>
      </c>
      <c r="V61" s="41">
        <v>0.21104648424867561</v>
      </c>
      <c r="W61" s="5">
        <v>0.32972626514606418</v>
      </c>
      <c r="X61" s="5">
        <v>7.5024242348476641E-2</v>
      </c>
      <c r="Y61" s="44">
        <f t="shared" si="1"/>
        <v>193.58030877392471</v>
      </c>
      <c r="Z61" s="4">
        <f t="shared" si="2"/>
        <v>555.00583163714157</v>
      </c>
    </row>
    <row r="62" spans="1:26" x14ac:dyDescent="0.25">
      <c r="A62" s="39"/>
      <c r="B62" s="32" t="s">
        <v>98</v>
      </c>
      <c r="C62" s="32" t="s">
        <v>30</v>
      </c>
      <c r="D62" s="32" t="s">
        <v>107</v>
      </c>
      <c r="E62" s="32" t="s">
        <v>8</v>
      </c>
      <c r="F62" s="32" t="s">
        <v>10</v>
      </c>
      <c r="G62" s="34" t="s">
        <v>1</v>
      </c>
      <c r="H62" s="55">
        <v>0.53400000000000003</v>
      </c>
      <c r="I62" s="54">
        <v>1070</v>
      </c>
      <c r="J62" s="56">
        <v>8</v>
      </c>
      <c r="K62" s="50">
        <f>L62*J62/8</f>
        <v>4.13</v>
      </c>
      <c r="L62" s="50">
        <v>4.13</v>
      </c>
      <c r="M62" s="52" t="s">
        <v>65</v>
      </c>
      <c r="N62" s="50">
        <v>4.7800000000000002E-4</v>
      </c>
      <c r="O62" s="56">
        <v>10</v>
      </c>
      <c r="P62" s="3">
        <v>60</v>
      </c>
      <c r="Q62" s="3">
        <v>0.53400000000000003</v>
      </c>
      <c r="R62" s="3">
        <v>107</v>
      </c>
      <c r="S62" s="3">
        <v>8</v>
      </c>
      <c r="T62" s="3">
        <v>10</v>
      </c>
      <c r="U62" s="5">
        <v>15.622011886187822</v>
      </c>
      <c r="V62" s="41">
        <v>2.3139710830734392</v>
      </c>
      <c r="W62" s="5">
        <v>14.980891143699177</v>
      </c>
      <c r="X62" s="5">
        <v>2.2215828855682922</v>
      </c>
      <c r="Y62" s="44">
        <f t="shared" si="1"/>
        <v>11.714240222912592</v>
      </c>
      <c r="Z62" s="4">
        <f t="shared" si="2"/>
        <v>12.215561694203224</v>
      </c>
    </row>
    <row r="63" spans="1:26" ht="45" x14ac:dyDescent="0.25">
      <c r="A63" s="39"/>
      <c r="B63" s="32" t="s">
        <v>100</v>
      </c>
      <c r="C63" s="45" t="s">
        <v>30</v>
      </c>
      <c r="D63" s="32" t="s">
        <v>107</v>
      </c>
      <c r="E63" s="32" t="s">
        <v>9</v>
      </c>
      <c r="F63" s="32" t="s">
        <v>10</v>
      </c>
      <c r="G63" s="34" t="s">
        <v>18</v>
      </c>
      <c r="H63" s="53">
        <v>0.02</v>
      </c>
      <c r="I63" s="54">
        <v>535</v>
      </c>
      <c r="J63" s="54">
        <v>4</v>
      </c>
      <c r="K63" s="49">
        <v>4.13</v>
      </c>
      <c r="L63" s="49">
        <f>K63*8/J63</f>
        <v>8.26</v>
      </c>
      <c r="M63" s="23" t="s">
        <v>66</v>
      </c>
      <c r="N63" s="49">
        <v>4.7800000000000002E-4</v>
      </c>
      <c r="O63" s="54">
        <v>5</v>
      </c>
      <c r="P63" s="3">
        <v>61</v>
      </c>
      <c r="Q63" s="3">
        <v>0.02</v>
      </c>
      <c r="R63" s="3">
        <v>107</v>
      </c>
      <c r="S63" s="3">
        <v>4</v>
      </c>
      <c r="T63" s="3">
        <v>5</v>
      </c>
      <c r="U63" s="5">
        <v>1.0812774069231676</v>
      </c>
      <c r="V63" s="41">
        <v>0.24221143288321262</v>
      </c>
      <c r="W63" s="5">
        <v>0.46539833297786698</v>
      </c>
      <c r="X63" s="5">
        <v>0.10613165023527879</v>
      </c>
      <c r="Y63" s="44">
        <f t="shared" si="1"/>
        <v>169.24426500386818</v>
      </c>
      <c r="Z63" s="4">
        <f t="shared" si="2"/>
        <v>393.21155026290774</v>
      </c>
    </row>
    <row r="64" spans="1:26" x14ac:dyDescent="0.25">
      <c r="A64" s="39"/>
      <c r="B64" s="32" t="s">
        <v>99</v>
      </c>
      <c r="C64" s="32" t="s">
        <v>30</v>
      </c>
      <c r="D64" s="32" t="s">
        <v>107</v>
      </c>
      <c r="E64" s="32" t="s">
        <v>8</v>
      </c>
      <c r="F64" s="32" t="s">
        <v>10</v>
      </c>
      <c r="G64" s="34" t="s">
        <v>1</v>
      </c>
      <c r="H64" s="55">
        <v>0.53400000000000003</v>
      </c>
      <c r="I64" s="54">
        <v>1070</v>
      </c>
      <c r="J64" s="56">
        <v>8</v>
      </c>
      <c r="K64" s="50">
        <f>L64*J64/8</f>
        <v>4.13</v>
      </c>
      <c r="L64" s="50">
        <v>4.13</v>
      </c>
      <c r="M64" s="52" t="s">
        <v>65</v>
      </c>
      <c r="N64" s="50">
        <v>4.7800000000000002E-4</v>
      </c>
      <c r="O64" s="56">
        <v>5</v>
      </c>
      <c r="P64" s="3">
        <v>62</v>
      </c>
      <c r="Q64" s="3">
        <v>0.53400000000000003</v>
      </c>
      <c r="R64" s="3">
        <v>214</v>
      </c>
      <c r="S64" s="3">
        <v>8</v>
      </c>
      <c r="T64" s="3">
        <v>5</v>
      </c>
      <c r="U64" s="5">
        <v>31.058492395306541</v>
      </c>
      <c r="V64" s="41">
        <v>4.5982491271405772</v>
      </c>
      <c r="W64" s="5">
        <v>30.390371623414438</v>
      </c>
      <c r="X64" s="5">
        <v>4.5021328197084571</v>
      </c>
      <c r="Y64" s="44">
        <f t="shared" si="1"/>
        <v>5.8921082733447285</v>
      </c>
      <c r="Z64" s="4">
        <f t="shared" si="2"/>
        <v>6.021644034751013</v>
      </c>
    </row>
    <row r="65" spans="1:26" ht="45" x14ac:dyDescent="0.25">
      <c r="A65" s="39"/>
      <c r="B65" s="32" t="s">
        <v>77</v>
      </c>
      <c r="C65" s="45" t="s">
        <v>30</v>
      </c>
      <c r="D65" s="32" t="s">
        <v>107</v>
      </c>
      <c r="E65" s="32" t="s">
        <v>9</v>
      </c>
      <c r="F65" s="32" t="s">
        <v>11</v>
      </c>
      <c r="G65" s="34" t="s">
        <v>18</v>
      </c>
      <c r="H65" s="53">
        <v>0.02</v>
      </c>
      <c r="I65" s="54">
        <v>535</v>
      </c>
      <c r="J65" s="54">
        <v>4</v>
      </c>
      <c r="K65" s="49">
        <v>4.13</v>
      </c>
      <c r="L65" s="49">
        <f>K65*8/J65</f>
        <v>8.26</v>
      </c>
      <c r="M65" s="23" t="s">
        <v>66</v>
      </c>
      <c r="N65" s="49">
        <v>4.7800000000000002E-4</v>
      </c>
      <c r="O65" s="54">
        <v>1</v>
      </c>
      <c r="P65" s="3">
        <v>63</v>
      </c>
      <c r="Q65" s="3">
        <v>0.02</v>
      </c>
      <c r="R65" s="3">
        <v>535</v>
      </c>
      <c r="S65" s="3">
        <v>4</v>
      </c>
      <c r="T65" s="3">
        <v>1</v>
      </c>
      <c r="U65" s="5">
        <v>2.1800344989483</v>
      </c>
      <c r="V65" s="41">
        <v>0.4947368068566077</v>
      </c>
      <c r="W65" s="5">
        <v>1.5627459400234807</v>
      </c>
      <c r="X65" s="5">
        <v>0.35822199382942205</v>
      </c>
      <c r="Y65" s="44">
        <f t="shared" si="1"/>
        <v>83.943625703301265</v>
      </c>
      <c r="Z65" s="4">
        <f t="shared" si="2"/>
        <v>117.10156802407074</v>
      </c>
    </row>
    <row r="66" spans="1:26" ht="15.75" thickBot="1" x14ac:dyDescent="0.3">
      <c r="A66" s="35"/>
      <c r="B66" s="11" t="s">
        <v>78</v>
      </c>
      <c r="C66" s="11" t="s">
        <v>30</v>
      </c>
      <c r="D66" s="32" t="s">
        <v>107</v>
      </c>
      <c r="E66" s="11" t="s">
        <v>8</v>
      </c>
      <c r="F66" s="11" t="s">
        <v>11</v>
      </c>
      <c r="G66" s="14" t="s">
        <v>1</v>
      </c>
      <c r="H66" s="55">
        <v>0.53400000000000003</v>
      </c>
      <c r="I66" s="54">
        <v>1070</v>
      </c>
      <c r="J66" s="56">
        <v>8</v>
      </c>
      <c r="K66" s="50">
        <f t="shared" ref="K66:K78" si="3">L66*J66/8</f>
        <v>4.13</v>
      </c>
      <c r="L66" s="50">
        <v>4.13</v>
      </c>
      <c r="M66" s="52" t="s">
        <v>65</v>
      </c>
      <c r="N66" s="50">
        <v>4.7800000000000002E-4</v>
      </c>
      <c r="O66" s="56">
        <v>1</v>
      </c>
      <c r="P66" s="3">
        <v>64</v>
      </c>
      <c r="Q66" s="3">
        <v>0.53400000000000003</v>
      </c>
      <c r="R66" s="3">
        <v>1070</v>
      </c>
      <c r="S66" s="3">
        <v>8</v>
      </c>
      <c r="T66" s="3">
        <v>1</v>
      </c>
      <c r="U66" s="5">
        <v>179.51994879451306</v>
      </c>
      <c r="V66" s="41">
        <v>26.031941397958398</v>
      </c>
      <c r="W66" s="5">
        <v>178.60549716686867</v>
      </c>
      <c r="X66" s="5">
        <v>25.906455430803668</v>
      </c>
      <c r="Y66" s="44">
        <f t="shared" si="1"/>
        <v>1.0193853175029053</v>
      </c>
      <c r="Z66" s="4">
        <f t="shared" si="2"/>
        <v>1.0246045217131565</v>
      </c>
    </row>
    <row r="67" spans="1:26" ht="30" x14ac:dyDescent="0.25">
      <c r="A67" s="47" t="s">
        <v>31</v>
      </c>
      <c r="B67" s="12" t="s">
        <v>101</v>
      </c>
      <c r="C67" s="15" t="s">
        <v>32</v>
      </c>
      <c r="D67" s="12" t="s">
        <v>89</v>
      </c>
      <c r="E67" s="12" t="s">
        <v>9</v>
      </c>
      <c r="F67" s="12" t="s">
        <v>10</v>
      </c>
      <c r="G67" s="13" t="s">
        <v>18</v>
      </c>
      <c r="H67" s="53">
        <v>0.05</v>
      </c>
      <c r="I67" s="54">
        <v>535</v>
      </c>
      <c r="J67" s="54">
        <v>4</v>
      </c>
      <c r="K67" s="49">
        <f t="shared" si="3"/>
        <v>8.0000000000000002E-3</v>
      </c>
      <c r="L67" s="49">
        <v>1.6E-2</v>
      </c>
      <c r="M67" s="23" t="s">
        <v>62</v>
      </c>
      <c r="N67" s="49">
        <v>4.7800000000000002E-4</v>
      </c>
      <c r="O67" s="54">
        <v>20</v>
      </c>
      <c r="P67" s="3">
        <v>65</v>
      </c>
      <c r="Q67" s="3">
        <v>0.05</v>
      </c>
      <c r="R67" s="3">
        <v>26.75</v>
      </c>
      <c r="S67" s="3">
        <v>4</v>
      </c>
      <c r="T67" s="3">
        <v>20</v>
      </c>
      <c r="U67" s="5">
        <v>0.17102379645517013</v>
      </c>
      <c r="V67" s="41">
        <v>3.9193946730740906E-2</v>
      </c>
      <c r="W67" s="5">
        <v>0.16983341591306109</v>
      </c>
      <c r="X67" s="5">
        <v>3.8930813701253293E-2</v>
      </c>
      <c r="Y67" s="44">
        <f t="shared" si="1"/>
        <v>1070.02653310862</v>
      </c>
      <c r="Z67" s="4">
        <f t="shared" si="2"/>
        <v>1077.5264633061315</v>
      </c>
    </row>
    <row r="68" spans="1:26" x14ac:dyDescent="0.25">
      <c r="A68" s="39"/>
      <c r="B68" s="32" t="s">
        <v>102</v>
      </c>
      <c r="C68" s="45" t="s">
        <v>32</v>
      </c>
      <c r="D68" s="32" t="s">
        <v>90</v>
      </c>
      <c r="E68" s="32" t="s">
        <v>8</v>
      </c>
      <c r="F68" s="32" t="s">
        <v>10</v>
      </c>
      <c r="G68" s="34" t="s">
        <v>1</v>
      </c>
      <c r="H68" s="53">
        <v>7.0000000000000007E-2</v>
      </c>
      <c r="I68" s="54">
        <v>1070</v>
      </c>
      <c r="J68" s="54">
        <v>8</v>
      </c>
      <c r="K68" s="49">
        <f t="shared" si="3"/>
        <v>0.17199999999999999</v>
      </c>
      <c r="L68" s="49">
        <v>0.17199999999999999</v>
      </c>
      <c r="M68" s="23" t="s">
        <v>65</v>
      </c>
      <c r="N68" s="49">
        <v>4.7800000000000002E-4</v>
      </c>
      <c r="O68" s="54">
        <v>20</v>
      </c>
      <c r="P68" s="3">
        <v>66</v>
      </c>
      <c r="Q68" s="3">
        <v>7.0000000000000007E-2</v>
      </c>
      <c r="R68" s="3">
        <v>53.5</v>
      </c>
      <c r="S68" s="3">
        <v>8</v>
      </c>
      <c r="T68" s="3">
        <v>20</v>
      </c>
      <c r="U68" s="5">
        <v>0.98368161553156341</v>
      </c>
      <c r="V68" s="41">
        <v>0.14589153656046636</v>
      </c>
      <c r="W68" s="5">
        <v>0.95803429308074362</v>
      </c>
      <c r="X68" s="5">
        <v>0.14219282920998239</v>
      </c>
      <c r="Y68" s="44">
        <f t="shared" ref="Y68:Y131" si="4">$I$236/U68</f>
        <v>186.03580377082699</v>
      </c>
      <c r="Z68" s="4">
        <f t="shared" ref="Z68:Z131" si="5">$I$236/W68</f>
        <v>191.01612679388364</v>
      </c>
    </row>
    <row r="69" spans="1:26" x14ac:dyDescent="0.25">
      <c r="A69" s="39"/>
      <c r="B69" s="32" t="s">
        <v>97</v>
      </c>
      <c r="C69" s="45" t="s">
        <v>32</v>
      </c>
      <c r="D69" s="32" t="s">
        <v>89</v>
      </c>
      <c r="E69" s="32" t="s">
        <v>9</v>
      </c>
      <c r="F69" s="32" t="s">
        <v>10</v>
      </c>
      <c r="G69" s="34" t="s">
        <v>18</v>
      </c>
      <c r="H69" s="53">
        <v>0.05</v>
      </c>
      <c r="I69" s="54">
        <v>535</v>
      </c>
      <c r="J69" s="54">
        <v>4</v>
      </c>
      <c r="K69" s="49">
        <f t="shared" si="3"/>
        <v>8.0000000000000002E-3</v>
      </c>
      <c r="L69" s="49">
        <v>1.6E-2</v>
      </c>
      <c r="M69" s="23" t="s">
        <v>62</v>
      </c>
      <c r="N69" s="49">
        <v>4.7800000000000002E-4</v>
      </c>
      <c r="O69" s="54">
        <v>10</v>
      </c>
      <c r="P69" s="3">
        <v>67</v>
      </c>
      <c r="Q69" s="3">
        <v>0.05</v>
      </c>
      <c r="R69" s="3">
        <v>53.5</v>
      </c>
      <c r="S69" s="3">
        <v>4</v>
      </c>
      <c r="T69" s="3">
        <v>10</v>
      </c>
      <c r="U69" s="5">
        <v>0.34057641226751639</v>
      </c>
      <c r="V69" s="41">
        <v>7.8059144437908484E-2</v>
      </c>
      <c r="W69" s="5">
        <v>0.33938530797043592</v>
      </c>
      <c r="X69" s="5">
        <v>7.7795882056630475E-2</v>
      </c>
      <c r="Y69" s="44">
        <f t="shared" si="4"/>
        <v>537.32435191741035</v>
      </c>
      <c r="Z69" s="4">
        <f t="shared" si="5"/>
        <v>539.21014169517684</v>
      </c>
    </row>
    <row r="70" spans="1:26" x14ac:dyDescent="0.25">
      <c r="A70" s="39"/>
      <c r="B70" s="32" t="s">
        <v>98</v>
      </c>
      <c r="C70" s="32" t="s">
        <v>32</v>
      </c>
      <c r="D70" s="32" t="s">
        <v>90</v>
      </c>
      <c r="E70" s="32" t="s">
        <v>8</v>
      </c>
      <c r="F70" s="32" t="s">
        <v>10</v>
      </c>
      <c r="G70" s="34" t="s">
        <v>1</v>
      </c>
      <c r="H70" s="55">
        <v>7.0000000000000007E-2</v>
      </c>
      <c r="I70" s="54">
        <v>1070</v>
      </c>
      <c r="J70" s="56">
        <v>8</v>
      </c>
      <c r="K70" s="50">
        <f t="shared" si="3"/>
        <v>0.17199999999999999</v>
      </c>
      <c r="L70" s="50">
        <v>0.17199999999999999</v>
      </c>
      <c r="M70" s="52" t="s">
        <v>65</v>
      </c>
      <c r="N70" s="50">
        <v>4.7800000000000002E-4</v>
      </c>
      <c r="O70" s="56">
        <v>10</v>
      </c>
      <c r="P70" s="3">
        <v>68</v>
      </c>
      <c r="Q70" s="3">
        <v>7.0000000000000007E-2</v>
      </c>
      <c r="R70" s="3">
        <v>107</v>
      </c>
      <c r="S70" s="3">
        <v>8</v>
      </c>
      <c r="T70" s="3">
        <v>10</v>
      </c>
      <c r="U70" s="5">
        <v>1.9361668738819549</v>
      </c>
      <c r="V70" s="41">
        <v>0.28728371560472954</v>
      </c>
      <c r="W70" s="5">
        <v>1.910451159932856</v>
      </c>
      <c r="X70" s="5">
        <v>0.28357490587065598</v>
      </c>
      <c r="Y70" s="44">
        <f t="shared" si="4"/>
        <v>94.516646508413118</v>
      </c>
      <c r="Z70" s="4">
        <f t="shared" si="5"/>
        <v>95.788892088940742</v>
      </c>
    </row>
    <row r="71" spans="1:26" x14ac:dyDescent="0.25">
      <c r="A71" s="39"/>
      <c r="B71" s="32" t="s">
        <v>100</v>
      </c>
      <c r="C71" s="45" t="s">
        <v>32</v>
      </c>
      <c r="D71" s="32" t="s">
        <v>89</v>
      </c>
      <c r="E71" s="32" t="s">
        <v>9</v>
      </c>
      <c r="F71" s="32" t="s">
        <v>10</v>
      </c>
      <c r="G71" s="34" t="s">
        <v>18</v>
      </c>
      <c r="H71" s="53">
        <v>0.05</v>
      </c>
      <c r="I71" s="54">
        <v>535</v>
      </c>
      <c r="J71" s="54">
        <v>4</v>
      </c>
      <c r="K71" s="49">
        <f t="shared" si="3"/>
        <v>8.0000000000000002E-3</v>
      </c>
      <c r="L71" s="49">
        <v>1.6E-2</v>
      </c>
      <c r="M71" s="23" t="s">
        <v>62</v>
      </c>
      <c r="N71" s="49">
        <v>4.7800000000000002E-4</v>
      </c>
      <c r="O71" s="54">
        <v>5</v>
      </c>
      <c r="P71" s="3">
        <v>69</v>
      </c>
      <c r="Q71" s="3">
        <v>0.05</v>
      </c>
      <c r="R71" s="3">
        <v>107</v>
      </c>
      <c r="S71" s="3">
        <v>4</v>
      </c>
      <c r="T71" s="3">
        <v>5</v>
      </c>
      <c r="U71" s="5">
        <v>0.67996462089676479</v>
      </c>
      <c r="V71" s="41">
        <v>0.15584751584373283</v>
      </c>
      <c r="W71" s="5">
        <v>0.67877206861454931</v>
      </c>
      <c r="X71" s="5">
        <v>0.15558399485251187</v>
      </c>
      <c r="Y71" s="44">
        <f t="shared" si="4"/>
        <v>269.13164946530924</v>
      </c>
      <c r="Z71" s="4">
        <f t="shared" si="5"/>
        <v>269.60449385244112</v>
      </c>
    </row>
    <row r="72" spans="1:26" x14ac:dyDescent="0.25">
      <c r="A72" s="39"/>
      <c r="B72" s="32" t="s">
        <v>99</v>
      </c>
      <c r="C72" s="32" t="s">
        <v>32</v>
      </c>
      <c r="D72" s="32" t="s">
        <v>90</v>
      </c>
      <c r="E72" s="32" t="s">
        <v>8</v>
      </c>
      <c r="F72" s="32" t="s">
        <v>10</v>
      </c>
      <c r="G72" s="34" t="s">
        <v>1</v>
      </c>
      <c r="H72" s="55">
        <v>7.0000000000000007E-2</v>
      </c>
      <c r="I72" s="54">
        <v>1070</v>
      </c>
      <c r="J72" s="56">
        <v>8</v>
      </c>
      <c r="K72" s="50">
        <f t="shared" si="3"/>
        <v>0.17199999999999999</v>
      </c>
      <c r="L72" s="50">
        <v>0.17199999999999999</v>
      </c>
      <c r="M72" s="52" t="s">
        <v>65</v>
      </c>
      <c r="N72" s="50">
        <v>4.7800000000000002E-4</v>
      </c>
      <c r="O72" s="56">
        <v>5</v>
      </c>
      <c r="P72" s="3">
        <v>70</v>
      </c>
      <c r="Q72" s="3">
        <v>7.0000000000000007E-2</v>
      </c>
      <c r="R72" s="3">
        <v>214</v>
      </c>
      <c r="S72" s="3">
        <v>8</v>
      </c>
      <c r="T72" s="3">
        <v>5</v>
      </c>
      <c r="U72" s="5">
        <v>3.8485483210329892</v>
      </c>
      <c r="V72" s="41">
        <v>0.57119938489202571</v>
      </c>
      <c r="W72" s="5">
        <v>3.8226953698814192</v>
      </c>
      <c r="X72" s="5">
        <v>0.56747034173104671</v>
      </c>
      <c r="Y72" s="44">
        <f t="shared" si="4"/>
        <v>47.550396859998621</v>
      </c>
      <c r="Z72" s="4">
        <f t="shared" si="5"/>
        <v>47.871980969719985</v>
      </c>
    </row>
    <row r="73" spans="1:26" x14ac:dyDescent="0.25">
      <c r="A73" s="39"/>
      <c r="B73" s="32" t="s">
        <v>77</v>
      </c>
      <c r="C73" s="45" t="s">
        <v>32</v>
      </c>
      <c r="D73" s="32" t="s">
        <v>89</v>
      </c>
      <c r="E73" s="32" t="s">
        <v>9</v>
      </c>
      <c r="F73" s="32" t="s">
        <v>11</v>
      </c>
      <c r="G73" s="34" t="s">
        <v>18</v>
      </c>
      <c r="H73" s="53">
        <v>0.05</v>
      </c>
      <c r="I73" s="54">
        <v>535</v>
      </c>
      <c r="J73" s="54">
        <v>4</v>
      </c>
      <c r="K73" s="49">
        <f t="shared" si="3"/>
        <v>8.0000000000000002E-3</v>
      </c>
      <c r="L73" s="49">
        <v>1.6E-2</v>
      </c>
      <c r="M73" s="23" t="s">
        <v>62</v>
      </c>
      <c r="N73" s="49">
        <v>4.7800000000000002E-4</v>
      </c>
      <c r="O73" s="56">
        <v>1</v>
      </c>
      <c r="P73" s="3">
        <v>71</v>
      </c>
      <c r="Q73" s="3">
        <v>0.05</v>
      </c>
      <c r="R73" s="3">
        <v>535</v>
      </c>
      <c r="S73" s="3">
        <v>4</v>
      </c>
      <c r="T73" s="3">
        <v>1</v>
      </c>
      <c r="U73" s="5">
        <v>3.4047796015085501</v>
      </c>
      <c r="V73" s="41">
        <v>0.78077851311176416</v>
      </c>
      <c r="W73" s="5">
        <v>3.4035768342327453</v>
      </c>
      <c r="X73" s="5">
        <v>0.78051298527168855</v>
      </c>
      <c r="Y73" s="44">
        <f t="shared" si="4"/>
        <v>53.747972385325177</v>
      </c>
      <c r="Z73" s="4">
        <f t="shared" si="5"/>
        <v>53.766966022159146</v>
      </c>
    </row>
    <row r="74" spans="1:26" x14ac:dyDescent="0.25">
      <c r="A74" s="39"/>
      <c r="B74" s="32" t="s">
        <v>78</v>
      </c>
      <c r="C74" s="45" t="s">
        <v>32</v>
      </c>
      <c r="D74" s="32" t="s">
        <v>90</v>
      </c>
      <c r="E74" s="32" t="s">
        <v>8</v>
      </c>
      <c r="F74" s="32" t="s">
        <v>11</v>
      </c>
      <c r="G74" s="34" t="s">
        <v>1</v>
      </c>
      <c r="H74" s="53">
        <v>7.0000000000000007E-2</v>
      </c>
      <c r="I74" s="54">
        <v>1070</v>
      </c>
      <c r="J74" s="54">
        <v>8</v>
      </c>
      <c r="K74" s="49">
        <f t="shared" si="3"/>
        <v>0.17199999999999999</v>
      </c>
      <c r="L74" s="49">
        <v>0.17199999999999999</v>
      </c>
      <c r="M74" s="23" t="s">
        <v>65</v>
      </c>
      <c r="N74" s="49">
        <v>4.7800000000000002E-4</v>
      </c>
      <c r="O74" s="56">
        <v>1</v>
      </c>
      <c r="P74" s="3">
        <v>72</v>
      </c>
      <c r="Q74" s="3">
        <v>7.0000000000000007E-2</v>
      </c>
      <c r="R74" s="3">
        <v>1070</v>
      </c>
      <c r="S74" s="3">
        <v>8</v>
      </c>
      <c r="T74" s="3">
        <v>1</v>
      </c>
      <c r="U74" s="5">
        <v>19.519513678023138</v>
      </c>
      <c r="V74" s="41">
        <v>2.8981351252826295</v>
      </c>
      <c r="W74" s="5">
        <v>19.492524633478435</v>
      </c>
      <c r="X74" s="5">
        <v>2.8942415464491638</v>
      </c>
      <c r="Y74" s="44">
        <f t="shared" si="4"/>
        <v>9.3752335749039801</v>
      </c>
      <c r="Z74" s="4">
        <f t="shared" si="5"/>
        <v>9.3882143765870776</v>
      </c>
    </row>
    <row r="75" spans="1:26" x14ac:dyDescent="0.25">
      <c r="A75" s="39"/>
      <c r="B75" s="32" t="s">
        <v>100</v>
      </c>
      <c r="C75" s="45" t="s">
        <v>33</v>
      </c>
      <c r="D75" s="32" t="s">
        <v>49</v>
      </c>
      <c r="E75" s="32" t="s">
        <v>34</v>
      </c>
      <c r="F75" s="32" t="s">
        <v>10</v>
      </c>
      <c r="G75" s="34" t="s">
        <v>18</v>
      </c>
      <c r="H75" s="53">
        <v>0.1</v>
      </c>
      <c r="I75" s="54">
        <v>1</v>
      </c>
      <c r="J75" s="54">
        <v>0.5</v>
      </c>
      <c r="K75" s="49">
        <f t="shared" si="3"/>
        <v>0</v>
      </c>
      <c r="L75" s="49">
        <v>0</v>
      </c>
      <c r="M75" s="49" t="s">
        <v>60</v>
      </c>
      <c r="N75" s="49">
        <v>4.7800000000000002E-4</v>
      </c>
      <c r="O75" s="54">
        <v>5</v>
      </c>
      <c r="P75" s="3">
        <v>73</v>
      </c>
      <c r="Q75" s="3">
        <v>0.1</v>
      </c>
      <c r="R75" s="3">
        <v>0.2</v>
      </c>
      <c r="S75" s="3">
        <v>0.5</v>
      </c>
      <c r="T75" s="3">
        <v>5</v>
      </c>
      <c r="U75" s="5">
        <v>3.16430206823336E-4</v>
      </c>
      <c r="V75" s="41">
        <v>1.5888507228190141E-4</v>
      </c>
      <c r="W75" s="5">
        <v>3.16430206823336E-4</v>
      </c>
      <c r="X75" s="5">
        <v>1.5888507228190141E-4</v>
      </c>
      <c r="Y75" s="44">
        <f t="shared" si="4"/>
        <v>578326.58214634191</v>
      </c>
      <c r="Z75" s="4">
        <f t="shared" si="5"/>
        <v>578326.58214634191</v>
      </c>
    </row>
    <row r="76" spans="1:26" x14ac:dyDescent="0.25">
      <c r="A76" s="39"/>
      <c r="B76" s="32" t="s">
        <v>99</v>
      </c>
      <c r="C76" s="45" t="s">
        <v>33</v>
      </c>
      <c r="D76" s="32" t="s">
        <v>49</v>
      </c>
      <c r="E76" s="32" t="s">
        <v>34</v>
      </c>
      <c r="F76" s="32" t="s">
        <v>10</v>
      </c>
      <c r="G76" s="34" t="s">
        <v>1</v>
      </c>
      <c r="H76" s="53">
        <v>0.2</v>
      </c>
      <c r="I76" s="54">
        <v>1</v>
      </c>
      <c r="J76" s="54">
        <v>0.5</v>
      </c>
      <c r="K76" s="49">
        <f t="shared" si="3"/>
        <v>0</v>
      </c>
      <c r="L76" s="49">
        <v>0</v>
      </c>
      <c r="M76" s="49" t="s">
        <v>60</v>
      </c>
      <c r="N76" s="49">
        <v>4.7800000000000002E-4</v>
      </c>
      <c r="O76" s="54">
        <v>5</v>
      </c>
      <c r="P76" s="3">
        <v>74</v>
      </c>
      <c r="Q76" s="3">
        <v>0.2</v>
      </c>
      <c r="R76" s="3">
        <v>0.2</v>
      </c>
      <c r="S76" s="3">
        <v>0.5</v>
      </c>
      <c r="T76" s="3">
        <v>5</v>
      </c>
      <c r="U76" s="5">
        <v>6.328922726779434E-4</v>
      </c>
      <c r="V76" s="41">
        <v>3.1777497797768527E-4</v>
      </c>
      <c r="W76" s="5">
        <v>6.328922726779434E-4</v>
      </c>
      <c r="X76" s="5">
        <v>3.1777497797768527E-4</v>
      </c>
      <c r="Y76" s="44">
        <f t="shared" si="4"/>
        <v>289148.73494295648</v>
      </c>
      <c r="Z76" s="4">
        <f t="shared" si="5"/>
        <v>289148.73494295648</v>
      </c>
    </row>
    <row r="77" spans="1:26" x14ac:dyDescent="0.25">
      <c r="A77" s="39"/>
      <c r="B77" s="32" t="s">
        <v>77</v>
      </c>
      <c r="C77" s="45" t="s">
        <v>33</v>
      </c>
      <c r="D77" s="32" t="s">
        <v>49</v>
      </c>
      <c r="E77" s="32" t="s">
        <v>34</v>
      </c>
      <c r="F77" s="32" t="s">
        <v>11</v>
      </c>
      <c r="G77" s="34" t="s">
        <v>18</v>
      </c>
      <c r="H77" s="53">
        <v>0.1</v>
      </c>
      <c r="I77" s="54">
        <v>1</v>
      </c>
      <c r="J77" s="54">
        <v>0.5</v>
      </c>
      <c r="K77" s="49">
        <f t="shared" si="3"/>
        <v>0</v>
      </c>
      <c r="L77" s="49">
        <v>0</v>
      </c>
      <c r="M77" s="49" t="s">
        <v>60</v>
      </c>
      <c r="N77" s="49">
        <v>4.7800000000000002E-4</v>
      </c>
      <c r="O77" s="54">
        <v>1</v>
      </c>
      <c r="P77" s="3">
        <v>75</v>
      </c>
      <c r="Q77" s="3">
        <v>0.1</v>
      </c>
      <c r="R77" s="3">
        <v>1</v>
      </c>
      <c r="S77" s="3">
        <v>0.5</v>
      </c>
      <c r="T77" s="3">
        <v>1</v>
      </c>
      <c r="U77" s="29">
        <v>1.5776187342582081E-3</v>
      </c>
      <c r="V77" s="42">
        <v>7.967299918219446E-4</v>
      </c>
      <c r="W77" s="29">
        <v>1.5776187342582081E-3</v>
      </c>
      <c r="X77" s="29">
        <v>7.967299918219446E-4</v>
      </c>
      <c r="Y77" s="44">
        <f t="shared" si="4"/>
        <v>115997.60831063286</v>
      </c>
      <c r="Z77" s="4">
        <f t="shared" si="5"/>
        <v>115997.60831063286</v>
      </c>
    </row>
    <row r="78" spans="1:26" ht="15.75" thickBot="1" x14ac:dyDescent="0.3">
      <c r="A78" s="39"/>
      <c r="B78" s="32" t="s">
        <v>78</v>
      </c>
      <c r="C78" s="16" t="s">
        <v>33</v>
      </c>
      <c r="D78" s="11" t="s">
        <v>49</v>
      </c>
      <c r="E78" s="11" t="s">
        <v>34</v>
      </c>
      <c r="F78" s="11" t="s">
        <v>11</v>
      </c>
      <c r="G78" s="14" t="s">
        <v>1</v>
      </c>
      <c r="H78" s="53">
        <v>0.2</v>
      </c>
      <c r="I78" s="54">
        <v>1</v>
      </c>
      <c r="J78" s="54">
        <v>0.5</v>
      </c>
      <c r="K78" s="49">
        <f t="shared" si="3"/>
        <v>0</v>
      </c>
      <c r="L78" s="49">
        <v>0</v>
      </c>
      <c r="M78" s="49" t="s">
        <v>60</v>
      </c>
      <c r="N78" s="49">
        <v>4.7800000000000002E-4</v>
      </c>
      <c r="O78" s="54">
        <v>1</v>
      </c>
      <c r="P78" s="3">
        <v>76</v>
      </c>
      <c r="Q78" s="3">
        <v>0.2</v>
      </c>
      <c r="R78" s="3">
        <v>1</v>
      </c>
      <c r="S78" s="3">
        <v>0.5</v>
      </c>
      <c r="T78" s="3">
        <v>1</v>
      </c>
      <c r="U78" s="29">
        <v>3.1552823331461428E-3</v>
      </c>
      <c r="V78" s="42">
        <v>1.5934232014842798E-3</v>
      </c>
      <c r="W78" s="29">
        <v>3.1552823331461428E-3</v>
      </c>
      <c r="X78" s="29">
        <v>1.5934232014842798E-3</v>
      </c>
      <c r="Y78" s="44">
        <f t="shared" si="4"/>
        <v>57997.979476381777</v>
      </c>
      <c r="Z78" s="4">
        <f t="shared" si="5"/>
        <v>57997.979476381777</v>
      </c>
    </row>
    <row r="79" spans="1:26" ht="30" x14ac:dyDescent="0.25">
      <c r="A79" s="47" t="s">
        <v>35</v>
      </c>
      <c r="B79" s="12" t="s">
        <v>101</v>
      </c>
      <c r="C79" s="15" t="s">
        <v>17</v>
      </c>
      <c r="D79" s="12" t="s">
        <v>27</v>
      </c>
      <c r="E79" s="12" t="s">
        <v>9</v>
      </c>
      <c r="F79" s="12" t="s">
        <v>10</v>
      </c>
      <c r="G79" s="13" t="s">
        <v>18</v>
      </c>
      <c r="H79" s="53">
        <v>0.6</v>
      </c>
      <c r="I79" s="54">
        <v>535</v>
      </c>
      <c r="J79" s="54">
        <v>4</v>
      </c>
      <c r="K79" s="49">
        <v>0.53</v>
      </c>
      <c r="L79" s="49">
        <v>0.53</v>
      </c>
      <c r="M79" s="23" t="s">
        <v>91</v>
      </c>
      <c r="N79" s="49">
        <v>4.7800000000000002E-4</v>
      </c>
      <c r="O79" s="54">
        <v>20</v>
      </c>
      <c r="P79" s="3">
        <v>77</v>
      </c>
      <c r="Q79" s="3">
        <v>0.6</v>
      </c>
      <c r="R79" s="3">
        <v>26.75</v>
      </c>
      <c r="S79" s="3">
        <v>4</v>
      </c>
      <c r="T79" s="3">
        <v>20</v>
      </c>
      <c r="U79" s="5">
        <v>2.0931786479238581</v>
      </c>
      <c r="V79" s="41">
        <v>0.47889801407830979</v>
      </c>
      <c r="W79" s="5">
        <v>2.053456028541421</v>
      </c>
      <c r="X79" s="5">
        <v>0.47013643610287298</v>
      </c>
      <c r="Y79" s="44">
        <f t="shared" si="4"/>
        <v>87.426842511273719</v>
      </c>
      <c r="Z79" s="4">
        <f t="shared" si="5"/>
        <v>89.118051449090785</v>
      </c>
    </row>
    <row r="80" spans="1:26" x14ac:dyDescent="0.25">
      <c r="A80" s="63"/>
      <c r="B80" s="32" t="s">
        <v>102</v>
      </c>
      <c r="C80" s="32" t="s">
        <v>17</v>
      </c>
      <c r="D80" s="32" t="s">
        <v>111</v>
      </c>
      <c r="E80" s="32" t="s">
        <v>8</v>
      </c>
      <c r="F80" s="32" t="s">
        <v>10</v>
      </c>
      <c r="G80" s="34" t="s">
        <v>1</v>
      </c>
      <c r="H80" s="55">
        <v>0.9</v>
      </c>
      <c r="I80" s="54">
        <v>1070</v>
      </c>
      <c r="J80" s="56">
        <v>8</v>
      </c>
      <c r="K80" s="50">
        <f>L80*J80/8</f>
        <v>4.51</v>
      </c>
      <c r="L80" s="50">
        <v>4.51</v>
      </c>
      <c r="M80" s="52" t="s">
        <v>65</v>
      </c>
      <c r="N80" s="50">
        <v>4.7800000000000002E-4</v>
      </c>
      <c r="O80" s="56">
        <v>20</v>
      </c>
      <c r="P80" s="3">
        <v>78</v>
      </c>
      <c r="Q80" s="3">
        <v>0.9</v>
      </c>
      <c r="R80" s="3">
        <v>53.5</v>
      </c>
      <c r="S80" s="3">
        <v>8</v>
      </c>
      <c r="T80" s="3">
        <v>20</v>
      </c>
      <c r="U80" s="5">
        <v>13.329012065427545</v>
      </c>
      <c r="V80" s="41">
        <v>1.9737823814423456</v>
      </c>
      <c r="W80" s="5">
        <v>12.633319921983864</v>
      </c>
      <c r="X80" s="5">
        <v>1.8735197913027941</v>
      </c>
      <c r="Y80" s="44">
        <f t="shared" si="4"/>
        <v>13.729449647259363</v>
      </c>
      <c r="Z80" s="4">
        <f t="shared" si="5"/>
        <v>14.485503504233488</v>
      </c>
    </row>
    <row r="81" spans="1:26" x14ac:dyDescent="0.25">
      <c r="A81" s="63"/>
      <c r="B81" s="32" t="s">
        <v>97</v>
      </c>
      <c r="C81" s="45" t="s">
        <v>17</v>
      </c>
      <c r="D81" s="32" t="s">
        <v>27</v>
      </c>
      <c r="E81" s="32" t="s">
        <v>9</v>
      </c>
      <c r="F81" s="32" t="s">
        <v>10</v>
      </c>
      <c r="G81" s="34" t="s">
        <v>18</v>
      </c>
      <c r="H81" s="53">
        <v>0.6</v>
      </c>
      <c r="I81" s="54">
        <v>535</v>
      </c>
      <c r="J81" s="54">
        <v>4</v>
      </c>
      <c r="K81" s="49">
        <v>0.53</v>
      </c>
      <c r="L81" s="49">
        <v>0.53</v>
      </c>
      <c r="M81" s="23" t="s">
        <v>91</v>
      </c>
      <c r="N81" s="49">
        <v>4.7800000000000002E-4</v>
      </c>
      <c r="O81" s="54">
        <v>10</v>
      </c>
      <c r="P81" s="3">
        <v>79</v>
      </c>
      <c r="Q81" s="3">
        <v>0.6</v>
      </c>
      <c r="R81" s="3">
        <v>53.5</v>
      </c>
      <c r="S81" s="3">
        <v>4</v>
      </c>
      <c r="T81" s="3">
        <v>10</v>
      </c>
      <c r="U81" s="5">
        <v>4.1504391059316585</v>
      </c>
      <c r="V81" s="41">
        <v>0.94878024714274045</v>
      </c>
      <c r="W81" s="5">
        <v>4.1104047379740214</v>
      </c>
      <c r="X81" s="5">
        <v>0.93997010012564053</v>
      </c>
      <c r="Y81" s="44">
        <f t="shared" si="4"/>
        <v>44.091720256409246</v>
      </c>
      <c r="Z81" s="4">
        <f t="shared" si="5"/>
        <v>44.521163161708238</v>
      </c>
    </row>
    <row r="82" spans="1:26" x14ac:dyDescent="0.25">
      <c r="A82" s="63"/>
      <c r="B82" s="32" t="s">
        <v>98</v>
      </c>
      <c r="C82" s="32" t="s">
        <v>17</v>
      </c>
      <c r="D82" s="32" t="s">
        <v>111</v>
      </c>
      <c r="E82" s="32" t="s">
        <v>8</v>
      </c>
      <c r="F82" s="32" t="s">
        <v>10</v>
      </c>
      <c r="G82" s="34" t="s">
        <v>1</v>
      </c>
      <c r="H82" s="55">
        <v>0.9</v>
      </c>
      <c r="I82" s="54">
        <v>1070</v>
      </c>
      <c r="J82" s="56">
        <v>8</v>
      </c>
      <c r="K82" s="50">
        <f>L82*J82/8</f>
        <v>4.51</v>
      </c>
      <c r="L82" s="50">
        <v>4.51</v>
      </c>
      <c r="M82" s="52" t="s">
        <v>65</v>
      </c>
      <c r="N82" s="50">
        <v>4.7800000000000002E-4</v>
      </c>
      <c r="O82" s="56">
        <v>10</v>
      </c>
      <c r="P82" s="3">
        <v>80</v>
      </c>
      <c r="Q82" s="3">
        <v>0.9</v>
      </c>
      <c r="R82" s="3">
        <v>107</v>
      </c>
      <c r="S82" s="3">
        <v>8</v>
      </c>
      <c r="T82" s="3">
        <v>10</v>
      </c>
      <c r="U82" s="5">
        <v>26.216245531419993</v>
      </c>
      <c r="V82" s="41">
        <v>3.8815731779366121</v>
      </c>
      <c r="W82" s="5">
        <v>25.495861267944466</v>
      </c>
      <c r="X82" s="5">
        <v>3.7778870145908776</v>
      </c>
      <c r="Y82" s="44">
        <f t="shared" si="4"/>
        <v>6.9804045655841804</v>
      </c>
      <c r="Z82" s="4">
        <f t="shared" si="5"/>
        <v>7.1776355415803481</v>
      </c>
    </row>
    <row r="83" spans="1:26" x14ac:dyDescent="0.25">
      <c r="A83" s="39"/>
      <c r="B83" s="32" t="s">
        <v>100</v>
      </c>
      <c r="C83" s="45" t="s">
        <v>17</v>
      </c>
      <c r="D83" s="32" t="s">
        <v>27</v>
      </c>
      <c r="E83" s="32" t="s">
        <v>9</v>
      </c>
      <c r="F83" s="32" t="s">
        <v>10</v>
      </c>
      <c r="G83" s="34" t="s">
        <v>18</v>
      </c>
      <c r="H83" s="53">
        <v>0.6</v>
      </c>
      <c r="I83" s="54">
        <v>535</v>
      </c>
      <c r="J83" s="54">
        <v>4</v>
      </c>
      <c r="K83" s="49">
        <v>0.53</v>
      </c>
      <c r="L83" s="49">
        <v>0.53</v>
      </c>
      <c r="M83" s="23" t="s">
        <v>91</v>
      </c>
      <c r="N83" s="49">
        <v>4.7800000000000002E-4</v>
      </c>
      <c r="O83" s="54">
        <v>5</v>
      </c>
      <c r="P83" s="3">
        <v>81</v>
      </c>
      <c r="Q83" s="3">
        <v>0.6</v>
      </c>
      <c r="R83" s="3">
        <v>107</v>
      </c>
      <c r="S83" s="3">
        <v>4</v>
      </c>
      <c r="T83" s="3">
        <v>5</v>
      </c>
      <c r="U83" s="5">
        <v>8.3130499983239208</v>
      </c>
      <c r="V83" s="41">
        <v>1.8960359874327937</v>
      </c>
      <c r="W83" s="5">
        <v>8.2723883260376088</v>
      </c>
      <c r="X83" s="5">
        <v>1.8871295121080829</v>
      </c>
      <c r="Y83" s="44">
        <f t="shared" si="4"/>
        <v>22.013581060729397</v>
      </c>
      <c r="Z83" s="4">
        <f t="shared" si="5"/>
        <v>22.121785485335788</v>
      </c>
    </row>
    <row r="84" spans="1:26" x14ac:dyDescent="0.25">
      <c r="A84" s="39"/>
      <c r="B84" s="32" t="s">
        <v>99</v>
      </c>
      <c r="C84" s="32" t="s">
        <v>17</v>
      </c>
      <c r="D84" s="32" t="s">
        <v>111</v>
      </c>
      <c r="E84" s="32" t="s">
        <v>8</v>
      </c>
      <c r="F84" s="32" t="s">
        <v>10</v>
      </c>
      <c r="G84" s="34" t="s">
        <v>1</v>
      </c>
      <c r="H84" s="55">
        <v>0.9</v>
      </c>
      <c r="I84" s="54">
        <v>1070</v>
      </c>
      <c r="J84" s="56">
        <v>8</v>
      </c>
      <c r="K84" s="50">
        <f>L84*J84/8</f>
        <v>4.51</v>
      </c>
      <c r="L84" s="50">
        <v>4.51</v>
      </c>
      <c r="M84" s="52" t="s">
        <v>65</v>
      </c>
      <c r="N84" s="50">
        <v>4.7800000000000002E-4</v>
      </c>
      <c r="O84" s="56">
        <v>5</v>
      </c>
      <c r="P84" s="3">
        <v>82</v>
      </c>
      <c r="Q84" s="3">
        <v>0.9</v>
      </c>
      <c r="R84" s="3">
        <v>214</v>
      </c>
      <c r="S84" s="3">
        <v>8</v>
      </c>
      <c r="T84" s="3">
        <v>5</v>
      </c>
      <c r="U84" s="5">
        <v>53.368057982383476</v>
      </c>
      <c r="V84" s="41">
        <v>7.8845281133466978</v>
      </c>
      <c r="W84" s="5">
        <v>52.596175159193706</v>
      </c>
      <c r="X84" s="5">
        <v>7.7739571609086893</v>
      </c>
      <c r="Y84" s="44">
        <f t="shared" si="4"/>
        <v>3.4290174107592106</v>
      </c>
      <c r="Z84" s="4">
        <f t="shared" si="5"/>
        <v>3.4793404548165507</v>
      </c>
    </row>
    <row r="85" spans="1:26" x14ac:dyDescent="0.25">
      <c r="A85" s="39"/>
      <c r="B85" s="32" t="s">
        <v>77</v>
      </c>
      <c r="C85" s="45" t="s">
        <v>17</v>
      </c>
      <c r="D85" s="32" t="s">
        <v>27</v>
      </c>
      <c r="E85" s="32" t="s">
        <v>9</v>
      </c>
      <c r="F85" s="32" t="s">
        <v>11</v>
      </c>
      <c r="G85" s="34" t="s">
        <v>18</v>
      </c>
      <c r="H85" s="53">
        <v>0.6</v>
      </c>
      <c r="I85" s="54">
        <v>535</v>
      </c>
      <c r="J85" s="54">
        <v>4</v>
      </c>
      <c r="K85" s="49">
        <v>0.53</v>
      </c>
      <c r="L85" s="49">
        <v>0.53</v>
      </c>
      <c r="M85" s="23" t="s">
        <v>91</v>
      </c>
      <c r="N85" s="49">
        <v>4.7800000000000002E-4</v>
      </c>
      <c r="O85" s="54">
        <v>1</v>
      </c>
      <c r="P85" s="3">
        <v>83</v>
      </c>
      <c r="Q85" s="3">
        <v>0.6</v>
      </c>
      <c r="R85" s="3">
        <v>535</v>
      </c>
      <c r="S85" s="3">
        <v>4</v>
      </c>
      <c r="T85" s="3">
        <v>1</v>
      </c>
      <c r="U85" s="5">
        <v>43.92250949205485</v>
      </c>
      <c r="V85" s="41">
        <v>9.8187297836876439</v>
      </c>
      <c r="W85" s="5">
        <v>43.876727325988476</v>
      </c>
      <c r="X85" s="5">
        <v>9.8090966601692688</v>
      </c>
      <c r="Y85" s="44">
        <f t="shared" si="4"/>
        <v>4.1664286061137492</v>
      </c>
      <c r="Z85" s="4">
        <f t="shared" si="5"/>
        <v>4.1707759706045326</v>
      </c>
    </row>
    <row r="86" spans="1:26" x14ac:dyDescent="0.25">
      <c r="A86" s="35"/>
      <c r="B86" s="32" t="s">
        <v>78</v>
      </c>
      <c r="C86" s="45" t="s">
        <v>17</v>
      </c>
      <c r="D86" s="35" t="s">
        <v>111</v>
      </c>
      <c r="E86" s="32" t="s">
        <v>8</v>
      </c>
      <c r="F86" s="32" t="s">
        <v>11</v>
      </c>
      <c r="G86" s="34" t="s">
        <v>1</v>
      </c>
      <c r="H86" s="53">
        <v>0.9</v>
      </c>
      <c r="I86" s="54">
        <v>1070</v>
      </c>
      <c r="J86" s="54">
        <v>8</v>
      </c>
      <c r="K86" s="49">
        <f>L86*J86/8</f>
        <v>4.51</v>
      </c>
      <c r="L86" s="49">
        <v>4.51</v>
      </c>
      <c r="M86" s="23" t="s">
        <v>65</v>
      </c>
      <c r="N86" s="49">
        <v>4.7800000000000002E-4</v>
      </c>
      <c r="O86" s="54">
        <v>1</v>
      </c>
      <c r="P86" s="3">
        <v>84</v>
      </c>
      <c r="Q86" s="3">
        <v>0.9</v>
      </c>
      <c r="R86" s="3">
        <v>1070</v>
      </c>
      <c r="S86" s="3">
        <v>8</v>
      </c>
      <c r="T86" s="3">
        <v>1</v>
      </c>
      <c r="U86" s="5">
        <v>346.95868483990347</v>
      </c>
      <c r="V86" s="41">
        <v>48.570738844626504</v>
      </c>
      <c r="W86" s="5">
        <v>345.69210122688042</v>
      </c>
      <c r="X86" s="5">
        <v>48.409531452813546</v>
      </c>
      <c r="Y86" s="44">
        <f t="shared" si="4"/>
        <v>0.52744032069536284</v>
      </c>
      <c r="Z86" s="4">
        <f t="shared" si="5"/>
        <v>0.52937281283119531</v>
      </c>
    </row>
    <row r="87" spans="1:26" ht="45" x14ac:dyDescent="0.25">
      <c r="A87" s="39"/>
      <c r="B87" s="32" t="s">
        <v>101</v>
      </c>
      <c r="C87" s="45" t="s">
        <v>29</v>
      </c>
      <c r="D87" s="32" t="s">
        <v>89</v>
      </c>
      <c r="E87" s="32" t="s">
        <v>9</v>
      </c>
      <c r="F87" s="32" t="s">
        <v>10</v>
      </c>
      <c r="G87" s="34" t="s">
        <v>18</v>
      </c>
      <c r="H87" s="53">
        <v>0.6</v>
      </c>
      <c r="I87" s="54">
        <v>535</v>
      </c>
      <c r="J87" s="54">
        <v>4</v>
      </c>
      <c r="K87" s="49">
        <v>0.99</v>
      </c>
      <c r="L87" s="49">
        <f>K87*8/J87</f>
        <v>1.98</v>
      </c>
      <c r="M87" s="23" t="s">
        <v>66</v>
      </c>
      <c r="N87" s="49">
        <v>4.7800000000000002E-4</v>
      </c>
      <c r="O87" s="54">
        <v>20</v>
      </c>
      <c r="P87" s="3">
        <v>85</v>
      </c>
      <c r="Q87" s="3">
        <v>0.6</v>
      </c>
      <c r="R87" s="3">
        <v>26.75</v>
      </c>
      <c r="S87" s="3">
        <v>4</v>
      </c>
      <c r="T87" s="3">
        <v>20</v>
      </c>
      <c r="U87" s="5">
        <v>2.2362365941259021</v>
      </c>
      <c r="V87" s="41">
        <v>0.51062879694264951</v>
      </c>
      <c r="W87" s="5">
        <v>2.0877882569604909</v>
      </c>
      <c r="X87" s="5">
        <v>0.47788900835467618</v>
      </c>
      <c r="Y87" s="44">
        <f t="shared" si="4"/>
        <v>81.833917073309877</v>
      </c>
      <c r="Z87" s="4">
        <f t="shared" si="5"/>
        <v>87.65256696405639</v>
      </c>
    </row>
    <row r="88" spans="1:26" x14ac:dyDescent="0.25">
      <c r="A88" s="39"/>
      <c r="B88" s="32" t="s">
        <v>102</v>
      </c>
      <c r="C88" s="32" t="s">
        <v>29</v>
      </c>
      <c r="D88" s="32" t="s">
        <v>90</v>
      </c>
      <c r="E88" s="32" t="s">
        <v>8</v>
      </c>
      <c r="F88" s="32" t="s">
        <v>10</v>
      </c>
      <c r="G88" s="34" t="s">
        <v>1</v>
      </c>
      <c r="H88" s="55">
        <v>0.9</v>
      </c>
      <c r="I88" s="54">
        <v>1070</v>
      </c>
      <c r="J88" s="56">
        <v>8</v>
      </c>
      <c r="K88" s="50">
        <f>L88*J88/8</f>
        <v>2.75</v>
      </c>
      <c r="L88" s="50">
        <v>2.75</v>
      </c>
      <c r="M88" s="52" t="s">
        <v>65</v>
      </c>
      <c r="N88" s="50">
        <v>4.7800000000000002E-4</v>
      </c>
      <c r="O88" s="56">
        <v>20</v>
      </c>
      <c r="P88" s="3">
        <v>86</v>
      </c>
      <c r="Q88" s="3">
        <v>0.9</v>
      </c>
      <c r="R88" s="3">
        <v>53.5</v>
      </c>
      <c r="S88" s="3">
        <v>8</v>
      </c>
      <c r="T88" s="3">
        <v>20</v>
      </c>
      <c r="U88" s="5">
        <v>12.971586144941377</v>
      </c>
      <c r="V88" s="41">
        <v>1.9220455716578277</v>
      </c>
      <c r="W88" s="5">
        <v>12.547643890693491</v>
      </c>
      <c r="X88" s="5">
        <v>1.860946285377415</v>
      </c>
      <c r="Y88" s="44">
        <f t="shared" si="4"/>
        <v>14.1077581380721</v>
      </c>
      <c r="Z88" s="4">
        <f t="shared" si="5"/>
        <v>14.584411351977398</v>
      </c>
    </row>
    <row r="89" spans="1:26" ht="45" x14ac:dyDescent="0.25">
      <c r="A89" s="39"/>
      <c r="B89" s="32" t="s">
        <v>97</v>
      </c>
      <c r="C89" s="45" t="s">
        <v>29</v>
      </c>
      <c r="D89" s="32" t="s">
        <v>89</v>
      </c>
      <c r="E89" s="32" t="s">
        <v>9</v>
      </c>
      <c r="F89" s="32" t="s">
        <v>10</v>
      </c>
      <c r="G89" s="34" t="s">
        <v>18</v>
      </c>
      <c r="H89" s="53">
        <v>0.6</v>
      </c>
      <c r="I89" s="54">
        <v>535</v>
      </c>
      <c r="J89" s="54">
        <v>4</v>
      </c>
      <c r="K89" s="49">
        <v>0.99</v>
      </c>
      <c r="L89" s="49">
        <f>K89*8/J89</f>
        <v>1.98</v>
      </c>
      <c r="M89" s="23" t="s">
        <v>66</v>
      </c>
      <c r="N89" s="49">
        <v>4.7800000000000002E-4</v>
      </c>
      <c r="O89" s="54">
        <v>10</v>
      </c>
      <c r="P89" s="3">
        <v>87</v>
      </c>
      <c r="Q89" s="3">
        <v>0.6</v>
      </c>
      <c r="R89" s="3">
        <v>53.5</v>
      </c>
      <c r="S89" s="3">
        <v>4</v>
      </c>
      <c r="T89" s="3">
        <v>10</v>
      </c>
      <c r="U89" s="5">
        <v>4.2946196019038227</v>
      </c>
      <c r="V89" s="41">
        <v>0.98068574397212649</v>
      </c>
      <c r="W89" s="5">
        <v>4.1450064066530405</v>
      </c>
      <c r="X89" s="5">
        <v>0.94776455265679449</v>
      </c>
      <c r="Y89" s="44">
        <f t="shared" si="4"/>
        <v>42.611457349767448</v>
      </c>
      <c r="Z89" s="4">
        <f t="shared" si="5"/>
        <v>44.149509565599594</v>
      </c>
    </row>
    <row r="90" spans="1:26" x14ac:dyDescent="0.25">
      <c r="A90" s="39"/>
      <c r="B90" s="32" t="s">
        <v>98</v>
      </c>
      <c r="C90" s="32" t="s">
        <v>29</v>
      </c>
      <c r="D90" s="32" t="s">
        <v>90</v>
      </c>
      <c r="E90" s="32" t="s">
        <v>8</v>
      </c>
      <c r="F90" s="32" t="s">
        <v>10</v>
      </c>
      <c r="G90" s="34" t="s">
        <v>1</v>
      </c>
      <c r="H90" s="55">
        <v>0.9</v>
      </c>
      <c r="I90" s="54">
        <v>1070</v>
      </c>
      <c r="J90" s="56">
        <v>8</v>
      </c>
      <c r="K90" s="50">
        <f>L90*J90/8</f>
        <v>2.75</v>
      </c>
      <c r="L90" s="50">
        <v>2.75</v>
      </c>
      <c r="M90" s="52" t="s">
        <v>65</v>
      </c>
      <c r="N90" s="50">
        <v>4.7800000000000002E-4</v>
      </c>
      <c r="O90" s="56">
        <v>10</v>
      </c>
      <c r="P90" s="3">
        <v>88</v>
      </c>
      <c r="Q90" s="3">
        <v>0.9</v>
      </c>
      <c r="R90" s="3">
        <v>107</v>
      </c>
      <c r="S90" s="3">
        <v>8</v>
      </c>
      <c r="T90" s="3">
        <v>10</v>
      </c>
      <c r="U90" s="5">
        <v>25.846134533376866</v>
      </c>
      <c r="V90" s="41">
        <v>3.8280784892474777</v>
      </c>
      <c r="W90" s="5">
        <v>25.40714382847651</v>
      </c>
      <c r="X90" s="5">
        <v>3.764891878636742</v>
      </c>
      <c r="Y90" s="44">
        <f t="shared" si="4"/>
        <v>7.0803624334493689</v>
      </c>
      <c r="Z90" s="4">
        <f t="shared" si="5"/>
        <v>7.2026986282059884</v>
      </c>
    </row>
    <row r="91" spans="1:26" ht="45" x14ac:dyDescent="0.25">
      <c r="A91" s="39"/>
      <c r="B91" s="32" t="s">
        <v>100</v>
      </c>
      <c r="C91" s="45" t="s">
        <v>29</v>
      </c>
      <c r="D91" s="32" t="s">
        <v>89</v>
      </c>
      <c r="E91" s="32" t="s">
        <v>9</v>
      </c>
      <c r="F91" s="32" t="s">
        <v>10</v>
      </c>
      <c r="G91" s="34" t="s">
        <v>18</v>
      </c>
      <c r="H91" s="53">
        <v>0.6</v>
      </c>
      <c r="I91" s="54">
        <v>535</v>
      </c>
      <c r="J91" s="54">
        <v>4</v>
      </c>
      <c r="K91" s="49">
        <v>0.99</v>
      </c>
      <c r="L91" s="49">
        <f>K91*8/J91</f>
        <v>1.98</v>
      </c>
      <c r="M91" s="23" t="s">
        <v>66</v>
      </c>
      <c r="N91" s="49">
        <v>4.7800000000000002E-4</v>
      </c>
      <c r="O91" s="54">
        <v>5</v>
      </c>
      <c r="P91" s="3">
        <v>89</v>
      </c>
      <c r="Q91" s="3">
        <v>0.6</v>
      </c>
      <c r="R91" s="3">
        <v>107</v>
      </c>
      <c r="S91" s="3">
        <v>4</v>
      </c>
      <c r="T91" s="3">
        <v>5</v>
      </c>
      <c r="U91" s="5">
        <v>8.4594892898960801</v>
      </c>
      <c r="V91" s="41">
        <v>1.9282879953011443</v>
      </c>
      <c r="W91" s="5">
        <v>8.3075321655389462</v>
      </c>
      <c r="X91" s="5">
        <v>1.8950070259968679</v>
      </c>
      <c r="Y91" s="44">
        <f t="shared" si="4"/>
        <v>21.632511577096405</v>
      </c>
      <c r="Z91" s="4">
        <f t="shared" si="5"/>
        <v>22.028202401564577</v>
      </c>
    </row>
    <row r="92" spans="1:26" x14ac:dyDescent="0.25">
      <c r="A92" s="39"/>
      <c r="B92" s="32" t="s">
        <v>99</v>
      </c>
      <c r="C92" s="32" t="s">
        <v>29</v>
      </c>
      <c r="D92" s="32" t="s">
        <v>90</v>
      </c>
      <c r="E92" s="32" t="s">
        <v>8</v>
      </c>
      <c r="F92" s="32" t="s">
        <v>10</v>
      </c>
      <c r="G92" s="34" t="s">
        <v>1</v>
      </c>
      <c r="H92" s="55">
        <v>0.9</v>
      </c>
      <c r="I92" s="54">
        <v>1070</v>
      </c>
      <c r="J92" s="56">
        <v>8</v>
      </c>
      <c r="K92" s="50">
        <f>L92*J92/8</f>
        <v>2.75</v>
      </c>
      <c r="L92" s="50">
        <v>2.75</v>
      </c>
      <c r="M92" s="52" t="s">
        <v>65</v>
      </c>
      <c r="N92" s="50">
        <v>4.7800000000000002E-4</v>
      </c>
      <c r="O92" s="56">
        <v>5</v>
      </c>
      <c r="P92" s="3">
        <v>90</v>
      </c>
      <c r="Q92" s="3">
        <v>0.9</v>
      </c>
      <c r="R92" s="3">
        <v>214</v>
      </c>
      <c r="S92" s="3">
        <v>8</v>
      </c>
      <c r="T92" s="3">
        <v>5</v>
      </c>
      <c r="U92" s="5">
        <v>52.971491426438597</v>
      </c>
      <c r="V92" s="41">
        <v>7.8274985630105309</v>
      </c>
      <c r="W92" s="5">
        <v>52.501114040297452</v>
      </c>
      <c r="X92" s="5">
        <v>7.7601140350036548</v>
      </c>
      <c r="Y92" s="44">
        <f t="shared" si="4"/>
        <v>3.4546884573588366</v>
      </c>
      <c r="Z92" s="4">
        <f t="shared" si="5"/>
        <v>3.4856403210708553</v>
      </c>
    </row>
    <row r="93" spans="1:26" ht="45" x14ac:dyDescent="0.25">
      <c r="A93" s="39"/>
      <c r="B93" s="32" t="s">
        <v>77</v>
      </c>
      <c r="C93" s="45" t="s">
        <v>29</v>
      </c>
      <c r="D93" s="32" t="s">
        <v>89</v>
      </c>
      <c r="E93" s="32" t="s">
        <v>9</v>
      </c>
      <c r="F93" s="32" t="s">
        <v>11</v>
      </c>
      <c r="G93" s="34" t="s">
        <v>18</v>
      </c>
      <c r="H93" s="53">
        <v>0.6</v>
      </c>
      <c r="I93" s="54">
        <v>535</v>
      </c>
      <c r="J93" s="54">
        <v>4</v>
      </c>
      <c r="K93" s="49">
        <v>0.99</v>
      </c>
      <c r="L93" s="49">
        <f>K93*8/J93</f>
        <v>1.98</v>
      </c>
      <c r="M93" s="23" t="s">
        <v>66</v>
      </c>
      <c r="N93" s="49">
        <v>4.7800000000000002E-4</v>
      </c>
      <c r="O93" s="54">
        <v>1</v>
      </c>
      <c r="P93" s="3">
        <v>91</v>
      </c>
      <c r="Q93" s="3">
        <v>0.6</v>
      </c>
      <c r="R93" s="3">
        <v>535</v>
      </c>
      <c r="S93" s="3">
        <v>4</v>
      </c>
      <c r="T93" s="3">
        <v>1</v>
      </c>
      <c r="U93" s="5">
        <v>44.089860831828915</v>
      </c>
      <c r="V93" s="41">
        <v>9.8541333450359616</v>
      </c>
      <c r="W93" s="5">
        <v>43.918770329151648</v>
      </c>
      <c r="X93" s="5">
        <v>9.8181383549926835</v>
      </c>
      <c r="Y93" s="44">
        <f t="shared" si="4"/>
        <v>4.1506141445538534</v>
      </c>
      <c r="Z93" s="4">
        <f t="shared" si="5"/>
        <v>4.1667833281418494</v>
      </c>
    </row>
    <row r="94" spans="1:26" x14ac:dyDescent="0.25">
      <c r="A94" s="35"/>
      <c r="B94" s="32" t="s">
        <v>78</v>
      </c>
      <c r="C94" s="45" t="s">
        <v>29</v>
      </c>
      <c r="D94" s="32" t="s">
        <v>90</v>
      </c>
      <c r="E94" s="32" t="s">
        <v>8</v>
      </c>
      <c r="F94" s="32" t="s">
        <v>11</v>
      </c>
      <c r="G94" s="34" t="s">
        <v>1</v>
      </c>
      <c r="H94" s="53">
        <v>0.9</v>
      </c>
      <c r="I94" s="54">
        <v>1070</v>
      </c>
      <c r="J94" s="54">
        <v>8</v>
      </c>
      <c r="K94" s="49">
        <f>L94*J94/8</f>
        <v>2.75</v>
      </c>
      <c r="L94" s="49">
        <v>2.75</v>
      </c>
      <c r="M94" s="23" t="s">
        <v>65</v>
      </c>
      <c r="N94" s="49">
        <v>4.7800000000000002E-4</v>
      </c>
      <c r="O94" s="54">
        <v>1</v>
      </c>
      <c r="P94" s="3">
        <v>92</v>
      </c>
      <c r="Q94" s="3">
        <v>0.9</v>
      </c>
      <c r="R94" s="3">
        <v>1070</v>
      </c>
      <c r="S94" s="3">
        <v>8</v>
      </c>
      <c r="T94" s="3">
        <v>1</v>
      </c>
      <c r="U94" s="5">
        <v>346.31296881286056</v>
      </c>
      <c r="V94" s="41">
        <v>48.488357627190901</v>
      </c>
      <c r="W94" s="5">
        <v>345.54102675231161</v>
      </c>
      <c r="X94" s="5">
        <v>48.390089511247091</v>
      </c>
      <c r="Y94" s="44">
        <f t="shared" si="4"/>
        <v>0.52842375677501385</v>
      </c>
      <c r="Z94" s="4">
        <f t="shared" si="5"/>
        <v>0.52960426065752486</v>
      </c>
    </row>
    <row r="95" spans="1:26" ht="45" x14ac:dyDescent="0.25">
      <c r="A95" s="39"/>
      <c r="B95" s="32" t="s">
        <v>101</v>
      </c>
      <c r="C95" s="45" t="s">
        <v>30</v>
      </c>
      <c r="D95" s="32" t="s">
        <v>107</v>
      </c>
      <c r="E95" s="32" t="s">
        <v>9</v>
      </c>
      <c r="F95" s="32" t="s">
        <v>10</v>
      </c>
      <c r="G95" s="34" t="s">
        <v>18</v>
      </c>
      <c r="H95" s="53">
        <v>0.6</v>
      </c>
      <c r="I95" s="54">
        <v>535</v>
      </c>
      <c r="J95" s="54">
        <v>4</v>
      </c>
      <c r="K95" s="49">
        <v>4.13</v>
      </c>
      <c r="L95" s="49">
        <f>K95*8/J95</f>
        <v>8.26</v>
      </c>
      <c r="M95" s="23" t="s">
        <v>66</v>
      </c>
      <c r="N95" s="49">
        <v>4.7800000000000002E-4</v>
      </c>
      <c r="O95" s="54">
        <v>20</v>
      </c>
      <c r="P95" s="3">
        <v>93</v>
      </c>
      <c r="Q95" s="3">
        <v>0.6</v>
      </c>
      <c r="R95" s="3">
        <v>26.75</v>
      </c>
      <c r="S95" s="3">
        <v>4</v>
      </c>
      <c r="T95" s="3">
        <v>20</v>
      </c>
      <c r="U95" s="5">
        <v>2.8567343798965457</v>
      </c>
      <c r="V95" s="41">
        <v>0.64819724935199763</v>
      </c>
      <c r="W95" s="5">
        <v>2.2365346760883362</v>
      </c>
      <c r="X95" s="5">
        <v>0.51147375915291526</v>
      </c>
      <c r="Y95" s="44">
        <f t="shared" si="4"/>
        <v>64.059158348011053</v>
      </c>
      <c r="Z95" s="4">
        <f t="shared" si="5"/>
        <v>81.823010372485754</v>
      </c>
    </row>
    <row r="96" spans="1:26" x14ac:dyDescent="0.25">
      <c r="A96" s="39"/>
      <c r="B96" s="32" t="s">
        <v>102</v>
      </c>
      <c r="C96" s="32" t="s">
        <v>30</v>
      </c>
      <c r="D96" s="32" t="s">
        <v>107</v>
      </c>
      <c r="E96" s="32" t="s">
        <v>8</v>
      </c>
      <c r="F96" s="32" t="s">
        <v>10</v>
      </c>
      <c r="G96" s="34" t="s">
        <v>1</v>
      </c>
      <c r="H96" s="55">
        <v>0.9</v>
      </c>
      <c r="I96" s="54">
        <v>1070</v>
      </c>
      <c r="J96" s="56">
        <v>8</v>
      </c>
      <c r="K96" s="50">
        <f>L96*J96/8</f>
        <v>4.13</v>
      </c>
      <c r="L96" s="50">
        <v>4.13</v>
      </c>
      <c r="M96" s="52" t="s">
        <v>65</v>
      </c>
      <c r="N96" s="50">
        <v>4.7800000000000002E-4</v>
      </c>
      <c r="O96" s="56">
        <v>20</v>
      </c>
      <c r="P96" s="3">
        <v>94</v>
      </c>
      <c r="Q96" s="3">
        <v>0.9</v>
      </c>
      <c r="R96" s="3">
        <v>53.5</v>
      </c>
      <c r="S96" s="3">
        <v>8</v>
      </c>
      <c r="T96" s="3">
        <v>20</v>
      </c>
      <c r="U96" s="5">
        <v>13.251810617363365</v>
      </c>
      <c r="V96" s="41">
        <v>1.962607744260618</v>
      </c>
      <c r="W96" s="5">
        <v>12.614819964623585</v>
      </c>
      <c r="X96" s="5">
        <v>1.8708048159829398</v>
      </c>
      <c r="Y96" s="44">
        <f t="shared" si="4"/>
        <v>13.809433690534467</v>
      </c>
      <c r="Z96" s="4">
        <f t="shared" si="5"/>
        <v>14.506746867033909</v>
      </c>
    </row>
    <row r="97" spans="1:26" ht="45" x14ac:dyDescent="0.25">
      <c r="A97" s="39"/>
      <c r="B97" s="32" t="s">
        <v>97</v>
      </c>
      <c r="C97" s="45" t="s">
        <v>30</v>
      </c>
      <c r="D97" s="32" t="s">
        <v>107</v>
      </c>
      <c r="E97" s="32" t="s">
        <v>9</v>
      </c>
      <c r="F97" s="32" t="s">
        <v>10</v>
      </c>
      <c r="G97" s="34" t="s">
        <v>18</v>
      </c>
      <c r="H97" s="53">
        <v>0.6</v>
      </c>
      <c r="I97" s="54">
        <v>535</v>
      </c>
      <c r="J97" s="54">
        <v>4</v>
      </c>
      <c r="K97" s="49">
        <v>4.13</v>
      </c>
      <c r="L97" s="49">
        <f>K97*8/J97</f>
        <v>8.26</v>
      </c>
      <c r="M97" s="23" t="s">
        <v>66</v>
      </c>
      <c r="N97" s="49">
        <v>4.7800000000000002E-4</v>
      </c>
      <c r="O97" s="54">
        <v>10</v>
      </c>
      <c r="P97" s="3">
        <v>95</v>
      </c>
      <c r="Q97" s="3">
        <v>0.6</v>
      </c>
      <c r="R97" s="3">
        <v>53.5</v>
      </c>
      <c r="S97" s="3">
        <v>4</v>
      </c>
      <c r="T97" s="3">
        <v>10</v>
      </c>
      <c r="U97" s="5">
        <v>4.9199830007835219</v>
      </c>
      <c r="V97" s="41">
        <v>1.1190095803247466</v>
      </c>
      <c r="W97" s="5">
        <v>4.2949200006799826</v>
      </c>
      <c r="X97" s="5">
        <v>0.98153064308006488</v>
      </c>
      <c r="Y97" s="44">
        <f t="shared" si="4"/>
        <v>37.195250465470451</v>
      </c>
      <c r="Z97" s="4">
        <f t="shared" si="5"/>
        <v>42.608476984676543</v>
      </c>
    </row>
    <row r="98" spans="1:26" x14ac:dyDescent="0.25">
      <c r="A98" s="39"/>
      <c r="B98" s="32" t="s">
        <v>98</v>
      </c>
      <c r="C98" s="32" t="s">
        <v>30</v>
      </c>
      <c r="D98" s="32" t="s">
        <v>107</v>
      </c>
      <c r="E98" s="32" t="s">
        <v>8</v>
      </c>
      <c r="F98" s="32" t="s">
        <v>10</v>
      </c>
      <c r="G98" s="34" t="s">
        <v>1</v>
      </c>
      <c r="H98" s="55">
        <v>0.9</v>
      </c>
      <c r="I98" s="54">
        <v>1070</v>
      </c>
      <c r="J98" s="56">
        <v>8</v>
      </c>
      <c r="K98" s="50">
        <f>L98*J98/8</f>
        <v>4.13</v>
      </c>
      <c r="L98" s="50">
        <v>4.13</v>
      </c>
      <c r="M98" s="52" t="s">
        <v>65</v>
      </c>
      <c r="N98" s="50">
        <v>4.7800000000000002E-4</v>
      </c>
      <c r="O98" s="56">
        <v>10</v>
      </c>
      <c r="P98" s="3">
        <v>96</v>
      </c>
      <c r="Q98" s="3">
        <v>0.9</v>
      </c>
      <c r="R98" s="3">
        <v>107</v>
      </c>
      <c r="S98" s="3">
        <v>8</v>
      </c>
      <c r="T98" s="3">
        <v>10</v>
      </c>
      <c r="U98" s="5">
        <v>26.136304373447935</v>
      </c>
      <c r="V98" s="41">
        <v>3.8700189733942523</v>
      </c>
      <c r="W98" s="5">
        <v>25.476704591697771</v>
      </c>
      <c r="X98" s="5">
        <v>3.7750810040452625</v>
      </c>
      <c r="Y98" s="44">
        <f t="shared" si="4"/>
        <v>7.0017550065689873</v>
      </c>
      <c r="Z98" s="4">
        <f t="shared" si="5"/>
        <v>7.1830326148082424</v>
      </c>
    </row>
    <row r="99" spans="1:26" ht="45" x14ac:dyDescent="0.25">
      <c r="A99" s="39"/>
      <c r="B99" s="32" t="s">
        <v>100</v>
      </c>
      <c r="C99" s="45" t="s">
        <v>30</v>
      </c>
      <c r="D99" s="32" t="s">
        <v>107</v>
      </c>
      <c r="E99" s="32" t="s">
        <v>9</v>
      </c>
      <c r="F99" s="32" t="s">
        <v>10</v>
      </c>
      <c r="G99" s="34" t="s">
        <v>18</v>
      </c>
      <c r="H99" s="53">
        <v>0.6</v>
      </c>
      <c r="I99" s="54">
        <v>535</v>
      </c>
      <c r="J99" s="54">
        <v>4</v>
      </c>
      <c r="K99" s="49">
        <v>4.13</v>
      </c>
      <c r="L99" s="49">
        <f>K99*8/J99</f>
        <v>8.26</v>
      </c>
      <c r="M99" s="23" t="s">
        <v>66</v>
      </c>
      <c r="N99" s="49">
        <v>4.7800000000000002E-4</v>
      </c>
      <c r="O99" s="54">
        <v>5</v>
      </c>
      <c r="P99" s="3">
        <v>97</v>
      </c>
      <c r="Q99" s="3">
        <v>0.6</v>
      </c>
      <c r="R99" s="3">
        <v>107</v>
      </c>
      <c r="S99" s="3">
        <v>4</v>
      </c>
      <c r="T99" s="3">
        <v>5</v>
      </c>
      <c r="U99" s="5">
        <v>9.0946430360729043</v>
      </c>
      <c r="V99" s="41">
        <v>2.0681109643020656</v>
      </c>
      <c r="W99" s="5">
        <v>8.4597943490776206</v>
      </c>
      <c r="X99" s="5">
        <v>1.9291327650732544</v>
      </c>
      <c r="Y99" s="44">
        <f t="shared" si="4"/>
        <v>20.121735319808657</v>
      </c>
      <c r="Z99" s="4">
        <f t="shared" si="5"/>
        <v>21.631731511292902</v>
      </c>
    </row>
    <row r="100" spans="1:26" x14ac:dyDescent="0.25">
      <c r="A100" s="39"/>
      <c r="B100" s="32" t="s">
        <v>99</v>
      </c>
      <c r="C100" s="32" t="s">
        <v>30</v>
      </c>
      <c r="D100" s="32" t="s">
        <v>107</v>
      </c>
      <c r="E100" s="32" t="s">
        <v>8</v>
      </c>
      <c r="F100" s="32" t="s">
        <v>10</v>
      </c>
      <c r="G100" s="34" t="s">
        <v>1</v>
      </c>
      <c r="H100" s="55">
        <v>0.9</v>
      </c>
      <c r="I100" s="54">
        <v>1070</v>
      </c>
      <c r="J100" s="56">
        <v>8</v>
      </c>
      <c r="K100" s="50">
        <f>L100*J100/8</f>
        <v>4.13</v>
      </c>
      <c r="L100" s="50">
        <v>4.13</v>
      </c>
      <c r="M100" s="52" t="s">
        <v>65</v>
      </c>
      <c r="N100" s="50">
        <v>4.7800000000000002E-4</v>
      </c>
      <c r="O100" s="56">
        <v>5</v>
      </c>
      <c r="P100" s="3">
        <v>98</v>
      </c>
      <c r="Q100" s="3">
        <v>0.9</v>
      </c>
      <c r="R100" s="3">
        <v>214</v>
      </c>
      <c r="S100" s="3">
        <v>8</v>
      </c>
      <c r="T100" s="3">
        <v>5</v>
      </c>
      <c r="U100" s="5">
        <v>53.282403118026771</v>
      </c>
      <c r="V100" s="41">
        <v>7.8722106861929078</v>
      </c>
      <c r="W100" s="5">
        <v>52.575648726230398</v>
      </c>
      <c r="X100" s="5">
        <v>7.7709680607748783</v>
      </c>
      <c r="Y100" s="44">
        <f t="shared" si="4"/>
        <v>3.43452977514234</v>
      </c>
      <c r="Z100" s="4">
        <f t="shared" si="5"/>
        <v>3.4806988488703112</v>
      </c>
    </row>
    <row r="101" spans="1:26" ht="45" x14ac:dyDescent="0.25">
      <c r="A101" s="39"/>
      <c r="B101" s="32" t="s">
        <v>77</v>
      </c>
      <c r="C101" s="45" t="s">
        <v>30</v>
      </c>
      <c r="D101" s="32" t="s">
        <v>107</v>
      </c>
      <c r="E101" s="32" t="s">
        <v>9</v>
      </c>
      <c r="F101" s="32" t="s">
        <v>11</v>
      </c>
      <c r="G101" s="34" t="s">
        <v>18</v>
      </c>
      <c r="H101" s="53">
        <v>0.6</v>
      </c>
      <c r="I101" s="54">
        <v>535</v>
      </c>
      <c r="J101" s="54">
        <v>4</v>
      </c>
      <c r="K101" s="49">
        <v>4.13</v>
      </c>
      <c r="L101" s="49">
        <f>K101*8/J101</f>
        <v>8.26</v>
      </c>
      <c r="M101" s="23" t="s">
        <v>66</v>
      </c>
      <c r="N101" s="49">
        <v>4.7800000000000002E-4</v>
      </c>
      <c r="O101" s="54">
        <v>1</v>
      </c>
      <c r="P101" s="3">
        <v>99</v>
      </c>
      <c r="Q101" s="3">
        <v>0.6</v>
      </c>
      <c r="R101" s="3">
        <v>535</v>
      </c>
      <c r="S101" s="3">
        <v>4</v>
      </c>
      <c r="T101" s="3">
        <v>1</v>
      </c>
      <c r="U101" s="5">
        <v>44.815662637925875</v>
      </c>
      <c r="V101" s="41">
        <v>10.007595273394534</v>
      </c>
      <c r="W101" s="5">
        <v>44.10092299197489</v>
      </c>
      <c r="X101" s="5">
        <v>9.8573063005735211</v>
      </c>
      <c r="Y101" s="44">
        <f t="shared" si="4"/>
        <v>4.0833938232374525</v>
      </c>
      <c r="Z101" s="4">
        <f t="shared" si="5"/>
        <v>4.1495730153607164</v>
      </c>
    </row>
    <row r="102" spans="1:26" ht="15.75" thickBot="1" x14ac:dyDescent="0.3">
      <c r="A102" s="11"/>
      <c r="B102" s="32" t="s">
        <v>78</v>
      </c>
      <c r="C102" s="45" t="s">
        <v>30</v>
      </c>
      <c r="D102" s="11" t="s">
        <v>107</v>
      </c>
      <c r="E102" s="32" t="s">
        <v>8</v>
      </c>
      <c r="F102" s="32" t="s">
        <v>11</v>
      </c>
      <c r="G102" s="34" t="s">
        <v>1</v>
      </c>
      <c r="H102" s="53">
        <v>0.9</v>
      </c>
      <c r="I102" s="54">
        <v>1070</v>
      </c>
      <c r="J102" s="54">
        <v>8</v>
      </c>
      <c r="K102" s="49">
        <f t="shared" ref="K102:K110" si="6">L102*J102/8</f>
        <v>4.13</v>
      </c>
      <c r="L102" s="49">
        <v>4.13</v>
      </c>
      <c r="M102" s="23" t="s">
        <v>65</v>
      </c>
      <c r="N102" s="49">
        <v>4.7800000000000002E-4</v>
      </c>
      <c r="O102" s="54">
        <v>1</v>
      </c>
      <c r="P102" s="3">
        <v>100</v>
      </c>
      <c r="Q102" s="3">
        <v>0.9</v>
      </c>
      <c r="R102" s="3">
        <v>1070</v>
      </c>
      <c r="S102" s="3">
        <v>8</v>
      </c>
      <c r="T102" s="3">
        <v>1</v>
      </c>
      <c r="U102" s="5">
        <v>346.81922702499799</v>
      </c>
      <c r="V102" s="41">
        <v>48.552948659366741</v>
      </c>
      <c r="W102" s="5">
        <v>345.65948057901124</v>
      </c>
      <c r="X102" s="5">
        <v>48.405333578219008</v>
      </c>
      <c r="Y102" s="44">
        <f t="shared" si="4"/>
        <v>0.52765240719139761</v>
      </c>
      <c r="Z102" s="4">
        <f t="shared" si="5"/>
        <v>0.52942277091158696</v>
      </c>
    </row>
    <row r="103" spans="1:26" ht="45" x14ac:dyDescent="0.25">
      <c r="A103" s="47" t="s">
        <v>39</v>
      </c>
      <c r="B103" s="12" t="s">
        <v>101</v>
      </c>
      <c r="C103" s="15" t="s">
        <v>36</v>
      </c>
      <c r="D103" s="12" t="s">
        <v>38</v>
      </c>
      <c r="E103" s="12" t="s">
        <v>9</v>
      </c>
      <c r="F103" s="12" t="s">
        <v>10</v>
      </c>
      <c r="G103" s="13" t="s">
        <v>18</v>
      </c>
      <c r="H103" s="53">
        <v>0.30499999999999999</v>
      </c>
      <c r="I103" s="54">
        <v>535</v>
      </c>
      <c r="J103" s="54">
        <v>1</v>
      </c>
      <c r="K103" s="49">
        <f t="shared" si="6"/>
        <v>1.65</v>
      </c>
      <c r="L103" s="49">
        <v>13.2</v>
      </c>
      <c r="M103" s="23" t="s">
        <v>61</v>
      </c>
      <c r="N103" s="49">
        <v>4.7800000000000002E-4</v>
      </c>
      <c r="O103" s="54">
        <v>20</v>
      </c>
      <c r="P103" s="3">
        <v>101</v>
      </c>
      <c r="Q103" s="3">
        <v>0.30499999999999999</v>
      </c>
      <c r="R103" s="3">
        <v>26.75</v>
      </c>
      <c r="S103" s="3">
        <v>1</v>
      </c>
      <c r="T103" s="3">
        <v>20</v>
      </c>
      <c r="U103" s="5">
        <v>0.58194501882823724</v>
      </c>
      <c r="V103" s="41">
        <v>0.21570595240131829</v>
      </c>
      <c r="W103" s="5">
        <v>0.33602962035293871</v>
      </c>
      <c r="X103" s="5">
        <v>0.12857140986124835</v>
      </c>
      <c r="Y103" s="44">
        <f t="shared" si="4"/>
        <v>314.46269678272301</v>
      </c>
      <c r="Z103" s="4">
        <f t="shared" si="5"/>
        <v>544.59484794165292</v>
      </c>
    </row>
    <row r="104" spans="1:26" x14ac:dyDescent="0.25">
      <c r="A104" s="63"/>
      <c r="B104" s="32" t="s">
        <v>102</v>
      </c>
      <c r="C104" s="32" t="s">
        <v>36</v>
      </c>
      <c r="D104" s="32" t="s">
        <v>90</v>
      </c>
      <c r="E104" s="32" t="s">
        <v>8</v>
      </c>
      <c r="F104" s="32" t="s">
        <v>10</v>
      </c>
      <c r="G104" s="34" t="s">
        <v>1</v>
      </c>
      <c r="H104" s="55">
        <v>0.69499999999999995</v>
      </c>
      <c r="I104" s="54">
        <v>1070</v>
      </c>
      <c r="J104" s="56">
        <v>8</v>
      </c>
      <c r="K104" s="50">
        <f t="shared" si="6"/>
        <v>64</v>
      </c>
      <c r="L104" s="50">
        <v>64</v>
      </c>
      <c r="M104" s="52" t="s">
        <v>65</v>
      </c>
      <c r="N104" s="50">
        <v>4.7800000000000002E-4</v>
      </c>
      <c r="O104" s="56">
        <v>20</v>
      </c>
      <c r="P104" s="3">
        <v>102</v>
      </c>
      <c r="Q104" s="3">
        <v>0.69499999999999995</v>
      </c>
      <c r="R104" s="3">
        <v>53.5</v>
      </c>
      <c r="S104" s="3">
        <v>8</v>
      </c>
      <c r="T104" s="3">
        <v>20</v>
      </c>
      <c r="U104" s="5">
        <v>22.649582831039787</v>
      </c>
      <c r="V104" s="41">
        <v>3.3123663572580004</v>
      </c>
      <c r="W104" s="5">
        <v>12.650334105568101</v>
      </c>
      <c r="X104" s="5">
        <v>1.8718798966990926</v>
      </c>
      <c r="Y104" s="44">
        <f t="shared" si="4"/>
        <v>8.0796190095479528</v>
      </c>
      <c r="Z104" s="4">
        <f t="shared" si="5"/>
        <v>14.466021092632781</v>
      </c>
    </row>
    <row r="105" spans="1:26" x14ac:dyDescent="0.25">
      <c r="A105" s="63"/>
      <c r="B105" s="32" t="s">
        <v>97</v>
      </c>
      <c r="C105" s="45" t="s">
        <v>36</v>
      </c>
      <c r="D105" s="32" t="s">
        <v>38</v>
      </c>
      <c r="E105" s="32" t="s">
        <v>9</v>
      </c>
      <c r="F105" s="32" t="s">
        <v>10</v>
      </c>
      <c r="G105" s="34" t="s">
        <v>18</v>
      </c>
      <c r="H105" s="53">
        <v>0.30499999999999999</v>
      </c>
      <c r="I105" s="54">
        <v>535</v>
      </c>
      <c r="J105" s="54">
        <v>1</v>
      </c>
      <c r="K105" s="49">
        <f t="shared" si="6"/>
        <v>1.65</v>
      </c>
      <c r="L105" s="49">
        <v>13.2</v>
      </c>
      <c r="M105" s="23" t="s">
        <v>61</v>
      </c>
      <c r="N105" s="49">
        <v>4.7800000000000002E-4</v>
      </c>
      <c r="O105" s="54">
        <v>10</v>
      </c>
      <c r="P105" s="3">
        <v>103</v>
      </c>
      <c r="Q105" s="3">
        <v>0.30499999999999999</v>
      </c>
      <c r="R105" s="3">
        <v>53.5</v>
      </c>
      <c r="S105" s="3">
        <v>1</v>
      </c>
      <c r="T105" s="3">
        <v>10</v>
      </c>
      <c r="U105" s="5">
        <v>0.84104463953408504</v>
      </c>
      <c r="V105" s="41">
        <v>0.315354268528034</v>
      </c>
      <c r="W105" s="5">
        <v>0.59482728843441279</v>
      </c>
      <c r="X105" s="5">
        <v>0.22817019196171973</v>
      </c>
      <c r="Y105" s="44">
        <f t="shared" si="4"/>
        <v>217.58654820197989</v>
      </c>
      <c r="Z105" s="4">
        <f t="shared" si="5"/>
        <v>307.65232792472676</v>
      </c>
    </row>
    <row r="106" spans="1:26" x14ac:dyDescent="0.25">
      <c r="A106" s="63"/>
      <c r="B106" s="32" t="s">
        <v>98</v>
      </c>
      <c r="C106" s="32" t="s">
        <v>36</v>
      </c>
      <c r="D106" s="32" t="s">
        <v>90</v>
      </c>
      <c r="E106" s="32" t="s">
        <v>8</v>
      </c>
      <c r="F106" s="32" t="s">
        <v>10</v>
      </c>
      <c r="G106" s="34" t="s">
        <v>1</v>
      </c>
      <c r="H106" s="55">
        <v>0.69499999999999995</v>
      </c>
      <c r="I106" s="54">
        <v>1070</v>
      </c>
      <c r="J106" s="56">
        <v>8</v>
      </c>
      <c r="K106" s="50">
        <f t="shared" si="6"/>
        <v>64</v>
      </c>
      <c r="L106" s="50">
        <v>64</v>
      </c>
      <c r="M106" s="52" t="s">
        <v>65</v>
      </c>
      <c r="N106" s="50">
        <v>4.7800000000000002E-4</v>
      </c>
      <c r="O106" s="56">
        <v>10</v>
      </c>
      <c r="P106" s="3">
        <v>104</v>
      </c>
      <c r="Q106" s="3">
        <v>0.69499999999999995</v>
      </c>
      <c r="R106" s="3">
        <v>107</v>
      </c>
      <c r="S106" s="3">
        <v>8</v>
      </c>
      <c r="T106" s="3">
        <v>10</v>
      </c>
      <c r="U106" s="5">
        <v>32.815291427518552</v>
      </c>
      <c r="V106" s="41">
        <v>4.815144200896337</v>
      </c>
      <c r="W106" s="5">
        <v>22.543663331579353</v>
      </c>
      <c r="X106" s="5">
        <v>3.3370840394773293</v>
      </c>
      <c r="Y106" s="44">
        <f t="shared" si="4"/>
        <v>5.5766684383774257</v>
      </c>
      <c r="Z106" s="4">
        <f t="shared" si="5"/>
        <v>8.1175804175380879</v>
      </c>
    </row>
    <row r="107" spans="1:26" x14ac:dyDescent="0.25">
      <c r="A107" s="63"/>
      <c r="B107" s="32" t="s">
        <v>100</v>
      </c>
      <c r="C107" s="45" t="s">
        <v>36</v>
      </c>
      <c r="D107" s="32" t="s">
        <v>38</v>
      </c>
      <c r="E107" s="32" t="s">
        <v>9</v>
      </c>
      <c r="F107" s="32" t="s">
        <v>10</v>
      </c>
      <c r="G107" s="34" t="s">
        <v>18</v>
      </c>
      <c r="H107" s="53">
        <v>0.30499999999999999</v>
      </c>
      <c r="I107" s="54">
        <v>535</v>
      </c>
      <c r="J107" s="54">
        <v>1</v>
      </c>
      <c r="K107" s="49">
        <f t="shared" si="6"/>
        <v>1.65</v>
      </c>
      <c r="L107" s="49">
        <v>13.2</v>
      </c>
      <c r="M107" s="23" t="s">
        <v>61</v>
      </c>
      <c r="N107" s="49">
        <v>4.7800000000000002E-4</v>
      </c>
      <c r="O107" s="54">
        <v>5</v>
      </c>
      <c r="P107" s="3">
        <v>105</v>
      </c>
      <c r="Q107" s="3">
        <v>0.30499999999999999</v>
      </c>
      <c r="R107" s="3">
        <v>107</v>
      </c>
      <c r="S107" s="3">
        <v>1</v>
      </c>
      <c r="T107" s="3">
        <v>5</v>
      </c>
      <c r="U107" s="5">
        <v>1.3601410321383183</v>
      </c>
      <c r="V107" s="41">
        <v>0.51482675855640769</v>
      </c>
      <c r="W107" s="5">
        <v>1.113319736237349</v>
      </c>
      <c r="X107" s="5">
        <v>0.42754328919440809</v>
      </c>
      <c r="Y107" s="44">
        <f t="shared" si="4"/>
        <v>134.54487121258319</v>
      </c>
      <c r="Z107" s="4">
        <f t="shared" si="5"/>
        <v>164.37326496921651</v>
      </c>
    </row>
    <row r="108" spans="1:26" x14ac:dyDescent="0.25">
      <c r="A108" s="39"/>
      <c r="B108" s="32" t="s">
        <v>99</v>
      </c>
      <c r="C108" s="32" t="s">
        <v>36</v>
      </c>
      <c r="D108" s="32" t="s">
        <v>90</v>
      </c>
      <c r="E108" s="32" t="s">
        <v>8</v>
      </c>
      <c r="F108" s="32" t="s">
        <v>10</v>
      </c>
      <c r="G108" s="34" t="s">
        <v>1</v>
      </c>
      <c r="H108" s="55">
        <v>0.69499999999999995</v>
      </c>
      <c r="I108" s="54">
        <v>1070</v>
      </c>
      <c r="J108" s="56">
        <v>8</v>
      </c>
      <c r="K108" s="50">
        <f t="shared" si="6"/>
        <v>64</v>
      </c>
      <c r="L108" s="50">
        <v>64</v>
      </c>
      <c r="M108" s="52" t="s">
        <v>65</v>
      </c>
      <c r="N108" s="50">
        <v>4.7800000000000002E-4</v>
      </c>
      <c r="O108" s="56">
        <v>5</v>
      </c>
      <c r="P108" s="3">
        <v>106</v>
      </c>
      <c r="Q108" s="3">
        <v>0.69499999999999995</v>
      </c>
      <c r="R108" s="3">
        <v>214</v>
      </c>
      <c r="S108" s="3">
        <v>8</v>
      </c>
      <c r="T108" s="3">
        <v>5</v>
      </c>
      <c r="U108" s="5">
        <v>53.976577820387341</v>
      </c>
      <c r="V108" s="41">
        <v>7.9326517383073512</v>
      </c>
      <c r="W108" s="5">
        <v>43.142387656262386</v>
      </c>
      <c r="X108" s="5">
        <v>6.379137200442802</v>
      </c>
      <c r="Y108" s="44">
        <f t="shared" si="4"/>
        <v>3.3903594371794274</v>
      </c>
      <c r="Z108" s="4">
        <f t="shared" si="5"/>
        <v>4.2417680138163707</v>
      </c>
    </row>
    <row r="109" spans="1:26" x14ac:dyDescent="0.25">
      <c r="A109" s="39"/>
      <c r="B109" s="32" t="s">
        <v>77</v>
      </c>
      <c r="C109" s="45" t="s">
        <v>36</v>
      </c>
      <c r="D109" s="32" t="s">
        <v>38</v>
      </c>
      <c r="E109" s="32" t="s">
        <v>9</v>
      </c>
      <c r="F109" s="32" t="s">
        <v>11</v>
      </c>
      <c r="G109" s="34" t="s">
        <v>18</v>
      </c>
      <c r="H109" s="53">
        <v>0.30499999999999999</v>
      </c>
      <c r="I109" s="54">
        <v>535</v>
      </c>
      <c r="J109" s="54">
        <v>1</v>
      </c>
      <c r="K109" s="49">
        <f t="shared" si="6"/>
        <v>1.65</v>
      </c>
      <c r="L109" s="49">
        <v>13.2</v>
      </c>
      <c r="M109" s="23" t="s">
        <v>61</v>
      </c>
      <c r="N109" s="49">
        <v>4.7800000000000002E-4</v>
      </c>
      <c r="O109" s="54">
        <v>1</v>
      </c>
      <c r="P109" s="3">
        <v>107</v>
      </c>
      <c r="Q109" s="3">
        <v>0.30499999999999999</v>
      </c>
      <c r="R109" s="3">
        <v>535</v>
      </c>
      <c r="S109" s="3">
        <v>1</v>
      </c>
      <c r="T109" s="3">
        <v>1</v>
      </c>
      <c r="U109" s="5">
        <v>5.5545461874441893</v>
      </c>
      <c r="V109" s="41">
        <v>2.1222737042587201</v>
      </c>
      <c r="W109" s="5">
        <v>5.3031771894452584</v>
      </c>
      <c r="X109" s="5">
        <v>2.0341396134564689</v>
      </c>
      <c r="Y109" s="44">
        <f t="shared" si="4"/>
        <v>32.945985832949518</v>
      </c>
      <c r="Z109" s="4">
        <f t="shared" si="5"/>
        <v>34.507615616581504</v>
      </c>
    </row>
    <row r="110" spans="1:26" x14ac:dyDescent="0.25">
      <c r="A110" s="39"/>
      <c r="B110" s="32" t="s">
        <v>78</v>
      </c>
      <c r="C110" s="45" t="s">
        <v>36</v>
      </c>
      <c r="D110" s="32" t="s">
        <v>90</v>
      </c>
      <c r="E110" s="32" t="s">
        <v>8</v>
      </c>
      <c r="F110" s="32" t="s">
        <v>11</v>
      </c>
      <c r="G110" s="34" t="s">
        <v>1</v>
      </c>
      <c r="H110" s="53">
        <v>0.69499999999999995</v>
      </c>
      <c r="I110" s="54">
        <v>1070</v>
      </c>
      <c r="J110" s="54">
        <v>8</v>
      </c>
      <c r="K110" s="49">
        <f t="shared" si="6"/>
        <v>64</v>
      </c>
      <c r="L110" s="49">
        <v>64</v>
      </c>
      <c r="M110" s="23" t="s">
        <v>65</v>
      </c>
      <c r="N110" s="49">
        <v>4.7800000000000002E-4</v>
      </c>
      <c r="O110" s="54">
        <v>1</v>
      </c>
      <c r="P110" s="3">
        <v>108</v>
      </c>
      <c r="Q110" s="3">
        <v>0.69499999999999995</v>
      </c>
      <c r="R110" s="3">
        <v>1070</v>
      </c>
      <c r="S110" s="3">
        <v>8</v>
      </c>
      <c r="T110" s="3">
        <v>1</v>
      </c>
      <c r="U110" s="5">
        <v>267.81711413383226</v>
      </c>
      <c r="V110" s="41">
        <v>38.098745274061223</v>
      </c>
      <c r="W110" s="5">
        <v>251.74964197124783</v>
      </c>
      <c r="X110" s="5">
        <v>35.972050409314967</v>
      </c>
      <c r="Y110" s="44">
        <f t="shared" si="4"/>
        <v>0.68330211305522515</v>
      </c>
      <c r="Z110" s="4">
        <f t="shared" si="5"/>
        <v>0.72691265245533232</v>
      </c>
    </row>
    <row r="111" spans="1:26" ht="45" x14ac:dyDescent="0.25">
      <c r="A111" s="39"/>
      <c r="B111" s="32" t="s">
        <v>101</v>
      </c>
      <c r="C111" s="45" t="s">
        <v>37</v>
      </c>
      <c r="D111" s="32" t="s">
        <v>27</v>
      </c>
      <c r="E111" s="32" t="s">
        <v>9</v>
      </c>
      <c r="F111" s="32" t="s">
        <v>10</v>
      </c>
      <c r="G111" s="34" t="s">
        <v>18</v>
      </c>
      <c r="H111" s="53">
        <v>0.5</v>
      </c>
      <c r="I111" s="54">
        <v>535</v>
      </c>
      <c r="J111" s="54">
        <v>4</v>
      </c>
      <c r="K111" s="49">
        <v>1.01</v>
      </c>
      <c r="L111" s="49">
        <f>K111*8/J111</f>
        <v>2.02</v>
      </c>
      <c r="M111" s="23" t="s">
        <v>66</v>
      </c>
      <c r="N111" s="49">
        <v>4.7800000000000002E-4</v>
      </c>
      <c r="O111" s="54">
        <v>20</v>
      </c>
      <c r="P111" s="3">
        <v>109</v>
      </c>
      <c r="Q111" s="3">
        <v>0.5</v>
      </c>
      <c r="R111" s="3">
        <v>26.75</v>
      </c>
      <c r="S111" s="3">
        <v>4</v>
      </c>
      <c r="T111" s="3">
        <v>20</v>
      </c>
      <c r="U111" s="5">
        <v>1.8986506113367805</v>
      </c>
      <c r="V111" s="41">
        <v>0.43340643271100354</v>
      </c>
      <c r="W111" s="5">
        <v>1.7474007773475331</v>
      </c>
      <c r="X111" s="5">
        <v>0.40003581035226543</v>
      </c>
      <c r="Y111" s="44">
        <f t="shared" si="4"/>
        <v>96.384242001826465</v>
      </c>
      <c r="Z111" s="4">
        <f t="shared" si="5"/>
        <v>104.7269764168154</v>
      </c>
    </row>
    <row r="112" spans="1:26" x14ac:dyDescent="0.25">
      <c r="A112" s="39"/>
      <c r="B112" s="32" t="s">
        <v>102</v>
      </c>
      <c r="C112" s="32" t="s">
        <v>37</v>
      </c>
      <c r="D112" s="32" t="s">
        <v>90</v>
      </c>
      <c r="E112" s="32" t="s">
        <v>8</v>
      </c>
      <c r="F112" s="32" t="s">
        <v>10</v>
      </c>
      <c r="G112" s="34" t="s">
        <v>1</v>
      </c>
      <c r="H112" s="55">
        <v>0.61250000000000004</v>
      </c>
      <c r="I112" s="54">
        <v>1070</v>
      </c>
      <c r="J112" s="56">
        <v>8</v>
      </c>
      <c r="K112" s="50">
        <f>L112*J112/8</f>
        <v>4.5199999999999996</v>
      </c>
      <c r="L112" s="50">
        <v>4.5199999999999996</v>
      </c>
      <c r="M112" s="52" t="s">
        <v>65</v>
      </c>
      <c r="N112" s="50">
        <v>4.7800000000000002E-4</v>
      </c>
      <c r="O112" s="56">
        <v>20</v>
      </c>
      <c r="P112" s="3">
        <v>110</v>
      </c>
      <c r="Q112" s="3">
        <v>0.61250000000000004</v>
      </c>
      <c r="R112" s="3">
        <v>53.5</v>
      </c>
      <c r="S112" s="3">
        <v>8</v>
      </c>
      <c r="T112" s="3">
        <v>20</v>
      </c>
      <c r="U112" s="5">
        <v>9.3077947748577312</v>
      </c>
      <c r="V112" s="41">
        <v>1.3777401185302658</v>
      </c>
      <c r="W112" s="5">
        <v>8.6183266886851957</v>
      </c>
      <c r="X112" s="5">
        <v>1.2783453362575454</v>
      </c>
      <c r="Y112" s="44">
        <f t="shared" si="4"/>
        <v>19.660940580073881</v>
      </c>
      <c r="Z112" s="4">
        <f t="shared" si="5"/>
        <v>21.233820277462506</v>
      </c>
    </row>
    <row r="113" spans="1:26" ht="45" x14ac:dyDescent="0.25">
      <c r="A113" s="39"/>
      <c r="B113" s="32" t="s">
        <v>97</v>
      </c>
      <c r="C113" s="45" t="s">
        <v>37</v>
      </c>
      <c r="D113" s="32" t="s">
        <v>27</v>
      </c>
      <c r="E113" s="32" t="s">
        <v>9</v>
      </c>
      <c r="F113" s="32" t="s">
        <v>10</v>
      </c>
      <c r="G113" s="34" t="s">
        <v>18</v>
      </c>
      <c r="H113" s="53">
        <v>0.5</v>
      </c>
      <c r="I113" s="54">
        <v>535</v>
      </c>
      <c r="J113" s="54">
        <v>4</v>
      </c>
      <c r="K113" s="49">
        <v>1.01</v>
      </c>
      <c r="L113" s="49">
        <f>K113*8/J113</f>
        <v>2.02</v>
      </c>
      <c r="M113" s="23" t="s">
        <v>66</v>
      </c>
      <c r="N113" s="49">
        <v>4.7800000000000002E-4</v>
      </c>
      <c r="O113" s="54">
        <v>10</v>
      </c>
      <c r="P113" s="3">
        <v>111</v>
      </c>
      <c r="Q113" s="3">
        <v>0.5</v>
      </c>
      <c r="R113" s="3">
        <v>53.5</v>
      </c>
      <c r="S113" s="3">
        <v>4</v>
      </c>
      <c r="T113" s="3">
        <v>10</v>
      </c>
      <c r="U113" s="5">
        <v>3.6106207633255574</v>
      </c>
      <c r="V113" s="41">
        <v>0.82460698969954216</v>
      </c>
      <c r="W113" s="5">
        <v>3.4583829479584485</v>
      </c>
      <c r="X113" s="5">
        <v>0.79108178362040571</v>
      </c>
      <c r="Y113" s="44">
        <f t="shared" si="4"/>
        <v>50.683805360784582</v>
      </c>
      <c r="Z113" s="4">
        <f t="shared" si="5"/>
        <v>52.914903512356403</v>
      </c>
    </row>
    <row r="114" spans="1:26" x14ac:dyDescent="0.25">
      <c r="A114" s="39"/>
      <c r="B114" s="32" t="s">
        <v>98</v>
      </c>
      <c r="C114" s="32" t="s">
        <v>37</v>
      </c>
      <c r="D114" s="32" t="s">
        <v>90</v>
      </c>
      <c r="E114" s="32" t="s">
        <v>8</v>
      </c>
      <c r="F114" s="32" t="s">
        <v>10</v>
      </c>
      <c r="G114" s="34" t="s">
        <v>1</v>
      </c>
      <c r="H114" s="55">
        <v>0.61250000000000004</v>
      </c>
      <c r="I114" s="54">
        <v>1070</v>
      </c>
      <c r="J114" s="56">
        <v>8</v>
      </c>
      <c r="K114" s="50">
        <f>L114*J114/8</f>
        <v>4.5199999999999996</v>
      </c>
      <c r="L114" s="50">
        <v>4.5199999999999996</v>
      </c>
      <c r="M114" s="52" t="s">
        <v>65</v>
      </c>
      <c r="N114" s="50">
        <v>4.7800000000000002E-4</v>
      </c>
      <c r="O114" s="56">
        <v>10</v>
      </c>
      <c r="P114" s="3">
        <v>112</v>
      </c>
      <c r="Q114" s="3">
        <v>0.61250000000000004</v>
      </c>
      <c r="R114" s="3">
        <v>107</v>
      </c>
      <c r="S114" s="3">
        <v>8</v>
      </c>
      <c r="T114" s="3">
        <v>10</v>
      </c>
      <c r="U114" s="5">
        <v>17.932254149306385</v>
      </c>
      <c r="V114" s="41">
        <v>2.6558587915396328</v>
      </c>
      <c r="W114" s="5">
        <v>17.226198854669679</v>
      </c>
      <c r="X114" s="5">
        <v>2.5541355794022627</v>
      </c>
      <c r="Y114" s="44">
        <f t="shared" si="4"/>
        <v>10.205075082938103</v>
      </c>
      <c r="Z114" s="4">
        <f t="shared" si="5"/>
        <v>10.623353506127229</v>
      </c>
    </row>
    <row r="115" spans="1:26" ht="45" x14ac:dyDescent="0.25">
      <c r="A115" s="39"/>
      <c r="B115" s="32" t="s">
        <v>100</v>
      </c>
      <c r="C115" s="45" t="s">
        <v>37</v>
      </c>
      <c r="D115" s="32" t="s">
        <v>27</v>
      </c>
      <c r="E115" s="32" t="s">
        <v>9</v>
      </c>
      <c r="F115" s="32" t="s">
        <v>10</v>
      </c>
      <c r="G115" s="34" t="s">
        <v>18</v>
      </c>
      <c r="H115" s="53">
        <v>0.5</v>
      </c>
      <c r="I115" s="54">
        <v>535</v>
      </c>
      <c r="J115" s="54">
        <v>4</v>
      </c>
      <c r="K115" s="49">
        <v>1.01</v>
      </c>
      <c r="L115" s="49">
        <f>K115*8/J115</f>
        <v>2.02</v>
      </c>
      <c r="M115" s="23" t="s">
        <v>66</v>
      </c>
      <c r="N115" s="49">
        <v>4.7800000000000002E-4</v>
      </c>
      <c r="O115" s="54">
        <v>5</v>
      </c>
      <c r="P115" s="3">
        <v>113</v>
      </c>
      <c r="Q115" s="3">
        <v>0.5</v>
      </c>
      <c r="R115" s="3">
        <v>107</v>
      </c>
      <c r="S115" s="3">
        <v>4</v>
      </c>
      <c r="T115" s="3">
        <v>5</v>
      </c>
      <c r="U115" s="5">
        <v>7.0678241497416465</v>
      </c>
      <c r="V115" s="41">
        <v>1.6122296778212968</v>
      </c>
      <c r="W115" s="5">
        <v>6.9136003276432598</v>
      </c>
      <c r="X115" s="5">
        <v>1.5783974187091683</v>
      </c>
      <c r="Y115" s="44">
        <f t="shared" si="4"/>
        <v>25.891985443170551</v>
      </c>
      <c r="Z115" s="4">
        <f t="shared" si="5"/>
        <v>26.469565975385489</v>
      </c>
    </row>
    <row r="116" spans="1:26" x14ac:dyDescent="0.25">
      <c r="A116" s="39"/>
      <c r="B116" s="32" t="s">
        <v>99</v>
      </c>
      <c r="C116" s="32" t="s">
        <v>37</v>
      </c>
      <c r="D116" s="32" t="s">
        <v>90</v>
      </c>
      <c r="E116" s="32" t="s">
        <v>8</v>
      </c>
      <c r="F116" s="32" t="s">
        <v>10</v>
      </c>
      <c r="G116" s="34" t="s">
        <v>1</v>
      </c>
      <c r="H116" s="55">
        <v>0.61250000000000004</v>
      </c>
      <c r="I116" s="54">
        <v>1070</v>
      </c>
      <c r="J116" s="56">
        <v>8</v>
      </c>
      <c r="K116" s="50">
        <f>L116*J116/8</f>
        <v>4.5199999999999996</v>
      </c>
      <c r="L116" s="50">
        <v>4.5199999999999996</v>
      </c>
      <c r="M116" s="52" t="s">
        <v>65</v>
      </c>
      <c r="N116" s="50">
        <v>4.7800000000000002E-4</v>
      </c>
      <c r="O116" s="56">
        <v>5</v>
      </c>
      <c r="P116" s="3">
        <v>114</v>
      </c>
      <c r="Q116" s="3">
        <v>0.61250000000000004</v>
      </c>
      <c r="R116" s="3">
        <v>214</v>
      </c>
      <c r="S116" s="3">
        <v>8</v>
      </c>
      <c r="T116" s="3">
        <v>5</v>
      </c>
      <c r="U116" s="5">
        <v>35.804433795249018</v>
      </c>
      <c r="V116" s="41">
        <v>5.2986605003286726</v>
      </c>
      <c r="W116" s="5">
        <v>35.064210004266656</v>
      </c>
      <c r="X116" s="5">
        <v>5.1922522632156483</v>
      </c>
      <c r="Y116" s="44">
        <f t="shared" si="4"/>
        <v>5.1110988389455478</v>
      </c>
      <c r="Z116" s="4">
        <f t="shared" si="5"/>
        <v>5.2189968055100158</v>
      </c>
    </row>
    <row r="117" spans="1:26" ht="45" x14ac:dyDescent="0.25">
      <c r="A117" s="39"/>
      <c r="B117" s="32" t="s">
        <v>77</v>
      </c>
      <c r="C117" s="45" t="s">
        <v>37</v>
      </c>
      <c r="D117" s="32" t="s">
        <v>27</v>
      </c>
      <c r="E117" s="32" t="s">
        <v>9</v>
      </c>
      <c r="F117" s="32" t="s">
        <v>11</v>
      </c>
      <c r="G117" s="34" t="s">
        <v>18</v>
      </c>
      <c r="H117" s="53">
        <v>0.5</v>
      </c>
      <c r="I117" s="54">
        <v>535</v>
      </c>
      <c r="J117" s="54">
        <v>4</v>
      </c>
      <c r="K117" s="49">
        <v>1.01</v>
      </c>
      <c r="L117" s="49">
        <f>K117*8/J117</f>
        <v>2.02</v>
      </c>
      <c r="M117" s="23" t="s">
        <v>66</v>
      </c>
      <c r="N117" s="49">
        <v>4.7800000000000002E-4</v>
      </c>
      <c r="O117" s="54">
        <v>1</v>
      </c>
      <c r="P117" s="3">
        <v>115</v>
      </c>
      <c r="Q117" s="3">
        <v>0.5</v>
      </c>
      <c r="R117" s="3">
        <v>535</v>
      </c>
      <c r="S117" s="3">
        <v>4</v>
      </c>
      <c r="T117" s="3">
        <v>1</v>
      </c>
      <c r="U117" s="5">
        <v>36.312311114256723</v>
      </c>
      <c r="V117" s="41">
        <v>8.1555115635423121</v>
      </c>
      <c r="W117" s="5">
        <v>36.141981056016959</v>
      </c>
      <c r="X117" s="5">
        <v>8.1193388914837943</v>
      </c>
      <c r="Y117" s="44">
        <f t="shared" si="4"/>
        <v>5.0396131335235124</v>
      </c>
      <c r="Z117" s="4">
        <f t="shared" si="5"/>
        <v>5.0633638404149943</v>
      </c>
    </row>
    <row r="118" spans="1:26" ht="15.75" thickBot="1" x14ac:dyDescent="0.3">
      <c r="A118" s="11"/>
      <c r="B118" s="32" t="s">
        <v>78</v>
      </c>
      <c r="C118" s="45" t="s">
        <v>37</v>
      </c>
      <c r="D118" s="32" t="s">
        <v>90</v>
      </c>
      <c r="E118" s="32" t="s">
        <v>8</v>
      </c>
      <c r="F118" s="32" t="s">
        <v>11</v>
      </c>
      <c r="G118" s="34" t="s">
        <v>1</v>
      </c>
      <c r="H118" s="53">
        <v>0.61250000000000004</v>
      </c>
      <c r="I118" s="54">
        <v>1070</v>
      </c>
      <c r="J118" s="54">
        <v>8</v>
      </c>
      <c r="K118" s="49">
        <f>L118*J118/8</f>
        <v>4.5199999999999996</v>
      </c>
      <c r="L118" s="49">
        <v>4.5199999999999996</v>
      </c>
      <c r="M118" s="23" t="s">
        <v>65</v>
      </c>
      <c r="N118" s="49">
        <v>4.7800000000000002E-4</v>
      </c>
      <c r="O118" s="54">
        <v>1</v>
      </c>
      <c r="P118" s="3">
        <v>116</v>
      </c>
      <c r="Q118" s="3">
        <v>0.61250000000000004</v>
      </c>
      <c r="R118" s="3">
        <v>1070</v>
      </c>
      <c r="S118" s="3">
        <v>8</v>
      </c>
      <c r="T118" s="3">
        <v>1</v>
      </c>
      <c r="U118" s="5">
        <v>212.21490808194807</v>
      </c>
      <c r="V118" s="41">
        <v>30.573654297266366</v>
      </c>
      <c r="W118" s="5">
        <v>211.15886896927654</v>
      </c>
      <c r="X118" s="5">
        <v>30.430804669708763</v>
      </c>
      <c r="Y118" s="44">
        <f t="shared" si="4"/>
        <v>0.86233338484086819</v>
      </c>
      <c r="Z118" s="4">
        <f t="shared" si="5"/>
        <v>0.86664605135115758</v>
      </c>
    </row>
    <row r="119" spans="1:26" ht="45" x14ac:dyDescent="0.25">
      <c r="A119" s="47" t="s">
        <v>40</v>
      </c>
      <c r="B119" s="12" t="s">
        <v>101</v>
      </c>
      <c r="C119" s="15" t="s">
        <v>41</v>
      </c>
      <c r="D119" s="12" t="s">
        <v>89</v>
      </c>
      <c r="E119" s="12" t="s">
        <v>9</v>
      </c>
      <c r="F119" s="12" t="s">
        <v>10</v>
      </c>
      <c r="G119" s="13" t="s">
        <v>18</v>
      </c>
      <c r="H119" s="53">
        <v>0.84499999999999997</v>
      </c>
      <c r="I119" s="54">
        <v>535</v>
      </c>
      <c r="J119" s="54">
        <v>4</v>
      </c>
      <c r="K119" s="49">
        <v>0.99</v>
      </c>
      <c r="L119" s="49">
        <f>K119*8/J119</f>
        <v>1.98</v>
      </c>
      <c r="M119" s="23" t="s">
        <v>66</v>
      </c>
      <c r="N119" s="49">
        <v>4.7800000000000002E-4</v>
      </c>
      <c r="O119" s="54">
        <v>20</v>
      </c>
      <c r="P119" s="3">
        <v>117</v>
      </c>
      <c r="Q119" s="3">
        <v>0.84499999999999997</v>
      </c>
      <c r="R119" s="3">
        <v>26.75</v>
      </c>
      <c r="S119" s="3">
        <v>4</v>
      </c>
      <c r="T119" s="3">
        <v>20</v>
      </c>
      <c r="U119" s="5">
        <v>3.074878885671517</v>
      </c>
      <c r="V119" s="41">
        <v>0.70225884156585694</v>
      </c>
      <c r="W119" s="5">
        <v>2.9259523402708041</v>
      </c>
      <c r="X119" s="5">
        <v>0.66944521383964173</v>
      </c>
      <c r="Y119" s="44">
        <f t="shared" si="4"/>
        <v>59.514539207626378</v>
      </c>
      <c r="Z119" s="4">
        <f t="shared" si="5"/>
        <v>62.543739172136654</v>
      </c>
    </row>
    <row r="120" spans="1:26" x14ac:dyDescent="0.25">
      <c r="A120" s="63"/>
      <c r="B120" s="32" t="s">
        <v>102</v>
      </c>
      <c r="C120" s="32" t="s">
        <v>41</v>
      </c>
      <c r="D120" s="32" t="s">
        <v>90</v>
      </c>
      <c r="E120" s="32" t="s">
        <v>8</v>
      </c>
      <c r="F120" s="32" t="s">
        <v>10</v>
      </c>
      <c r="G120" s="34" t="s">
        <v>1</v>
      </c>
      <c r="H120" s="55">
        <v>0.999</v>
      </c>
      <c r="I120" s="54">
        <v>1070</v>
      </c>
      <c r="J120" s="56">
        <v>8</v>
      </c>
      <c r="K120" s="50">
        <f>L120*J120/8</f>
        <v>2.75</v>
      </c>
      <c r="L120" s="50">
        <v>2.75</v>
      </c>
      <c r="M120" s="52" t="s">
        <v>65</v>
      </c>
      <c r="N120" s="50">
        <v>4.7800000000000002E-4</v>
      </c>
      <c r="O120" s="56">
        <v>20</v>
      </c>
      <c r="P120" s="3">
        <v>118</v>
      </c>
      <c r="Q120" s="3">
        <v>0.999</v>
      </c>
      <c r="R120" s="3">
        <v>53.5</v>
      </c>
      <c r="S120" s="3">
        <v>8</v>
      </c>
      <c r="T120" s="3">
        <v>20</v>
      </c>
      <c r="U120" s="5">
        <v>14.366056851878451</v>
      </c>
      <c r="V120" s="41">
        <v>2.1286614744341108</v>
      </c>
      <c r="W120" s="5">
        <v>13.940477220493579</v>
      </c>
      <c r="X120" s="5">
        <v>2.0673333883337346</v>
      </c>
      <c r="Y120" s="44">
        <f t="shared" si="4"/>
        <v>12.738359724371522</v>
      </c>
      <c r="Z120" s="4">
        <f t="shared" si="5"/>
        <v>13.127240703853083</v>
      </c>
    </row>
    <row r="121" spans="1:26" ht="45" x14ac:dyDescent="0.25">
      <c r="A121" s="63"/>
      <c r="B121" s="32" t="s">
        <v>97</v>
      </c>
      <c r="C121" s="45" t="s">
        <v>41</v>
      </c>
      <c r="D121" s="32" t="s">
        <v>89</v>
      </c>
      <c r="E121" s="32" t="s">
        <v>9</v>
      </c>
      <c r="F121" s="32" t="s">
        <v>10</v>
      </c>
      <c r="G121" s="34" t="s">
        <v>18</v>
      </c>
      <c r="H121" s="53">
        <v>0.84499999999999997</v>
      </c>
      <c r="I121" s="54">
        <v>535</v>
      </c>
      <c r="J121" s="54">
        <v>4</v>
      </c>
      <c r="K121" s="49">
        <v>0.99</v>
      </c>
      <c r="L121" s="49">
        <f>K121*8/J121</f>
        <v>1.98</v>
      </c>
      <c r="M121" s="23" t="s">
        <v>66</v>
      </c>
      <c r="N121" s="49">
        <v>4.7800000000000002E-4</v>
      </c>
      <c r="O121" s="54">
        <v>10</v>
      </c>
      <c r="P121" s="3">
        <v>119</v>
      </c>
      <c r="Q121" s="3">
        <v>0.84499999999999997</v>
      </c>
      <c r="R121" s="3">
        <v>53.5</v>
      </c>
      <c r="S121" s="3">
        <v>4</v>
      </c>
      <c r="T121" s="3">
        <v>10</v>
      </c>
      <c r="U121" s="5">
        <v>5.9877644228390556</v>
      </c>
      <c r="V121" s="41">
        <v>1.3663933713264949</v>
      </c>
      <c r="W121" s="5">
        <v>5.8371899892666033</v>
      </c>
      <c r="X121" s="5">
        <v>1.3333255071447485</v>
      </c>
      <c r="Y121" s="44">
        <f t="shared" si="4"/>
        <v>30.562324613504394</v>
      </c>
      <c r="Z121" s="4">
        <f t="shared" si="5"/>
        <v>31.350701336858918</v>
      </c>
    </row>
    <row r="122" spans="1:26" x14ac:dyDescent="0.25">
      <c r="A122" s="63"/>
      <c r="B122" s="32" t="s">
        <v>98</v>
      </c>
      <c r="C122" s="32" t="s">
        <v>41</v>
      </c>
      <c r="D122" s="32" t="s">
        <v>90</v>
      </c>
      <c r="E122" s="32" t="s">
        <v>8</v>
      </c>
      <c r="F122" s="32" t="s">
        <v>10</v>
      </c>
      <c r="G122" s="34" t="s">
        <v>1</v>
      </c>
      <c r="H122" s="55">
        <v>0.999</v>
      </c>
      <c r="I122" s="54">
        <v>1070</v>
      </c>
      <c r="J122" s="56">
        <v>8</v>
      </c>
      <c r="K122" s="50">
        <f>L122*J122/8</f>
        <v>2.75</v>
      </c>
      <c r="L122" s="50">
        <v>2.75</v>
      </c>
      <c r="M122" s="52" t="s">
        <v>65</v>
      </c>
      <c r="N122" s="50">
        <v>4.7800000000000002E-4</v>
      </c>
      <c r="O122" s="56">
        <v>10</v>
      </c>
      <c r="P122" s="3">
        <v>120</v>
      </c>
      <c r="Q122" s="3">
        <v>0.999</v>
      </c>
      <c r="R122" s="3">
        <v>107</v>
      </c>
      <c r="S122" s="3">
        <v>8</v>
      </c>
      <c r="T122" s="3">
        <v>10</v>
      </c>
      <c r="U122" s="5">
        <v>28.739574924140914</v>
      </c>
      <c r="V122" s="41">
        <v>4.2557492565835826</v>
      </c>
      <c r="W122" s="5">
        <v>28.297207200719299</v>
      </c>
      <c r="X122" s="5">
        <v>4.1921022425740837</v>
      </c>
      <c r="Y122" s="44">
        <f t="shared" si="4"/>
        <v>6.3675263285220716</v>
      </c>
      <c r="Z122" s="4">
        <f t="shared" si="5"/>
        <v>6.4670693012895013</v>
      </c>
    </row>
    <row r="123" spans="1:26" ht="45" x14ac:dyDescent="0.25">
      <c r="A123" s="63"/>
      <c r="B123" s="32" t="s">
        <v>100</v>
      </c>
      <c r="C123" s="45" t="s">
        <v>41</v>
      </c>
      <c r="D123" s="32" t="s">
        <v>89</v>
      </c>
      <c r="E123" s="32" t="s">
        <v>9</v>
      </c>
      <c r="F123" s="32" t="s">
        <v>10</v>
      </c>
      <c r="G123" s="34" t="s">
        <v>18</v>
      </c>
      <c r="H123" s="53">
        <v>0.84499999999999997</v>
      </c>
      <c r="I123" s="54">
        <v>535</v>
      </c>
      <c r="J123" s="54">
        <v>4</v>
      </c>
      <c r="K123" s="49">
        <v>0.99</v>
      </c>
      <c r="L123" s="49">
        <f>K123*8/J123</f>
        <v>1.98</v>
      </c>
      <c r="M123" s="23" t="s">
        <v>66</v>
      </c>
      <c r="N123" s="49">
        <v>4.7800000000000002E-4</v>
      </c>
      <c r="O123" s="54">
        <v>5</v>
      </c>
      <c r="P123" s="3">
        <v>121</v>
      </c>
      <c r="Q123" s="3">
        <v>0.84499999999999997</v>
      </c>
      <c r="R123" s="3">
        <v>107</v>
      </c>
      <c r="S123" s="3">
        <v>4</v>
      </c>
      <c r="T123" s="3">
        <v>5</v>
      </c>
      <c r="U123" s="5">
        <v>11.909688443467015</v>
      </c>
      <c r="V123" s="41">
        <v>2.7093919763527761</v>
      </c>
      <c r="W123" s="5">
        <v>11.755790112020769</v>
      </c>
      <c r="X123" s="5">
        <v>2.675821804118625</v>
      </c>
      <c r="Y123" s="44">
        <f t="shared" si="4"/>
        <v>15.365641248187606</v>
      </c>
      <c r="Z123" s="4">
        <f t="shared" si="5"/>
        <v>15.566797148995978</v>
      </c>
    </row>
    <row r="124" spans="1:26" x14ac:dyDescent="0.25">
      <c r="A124" s="35"/>
      <c r="B124" s="32" t="s">
        <v>99</v>
      </c>
      <c r="C124" s="32" t="s">
        <v>41</v>
      </c>
      <c r="D124" s="32" t="s">
        <v>90</v>
      </c>
      <c r="E124" s="32" t="s">
        <v>8</v>
      </c>
      <c r="F124" s="32" t="s">
        <v>10</v>
      </c>
      <c r="G124" s="34" t="s">
        <v>1</v>
      </c>
      <c r="H124" s="55">
        <v>0.999</v>
      </c>
      <c r="I124" s="54">
        <v>1070</v>
      </c>
      <c r="J124" s="56">
        <v>8</v>
      </c>
      <c r="K124" s="50">
        <f>L124*J124/8</f>
        <v>2.75</v>
      </c>
      <c r="L124" s="50">
        <v>2.75</v>
      </c>
      <c r="M124" s="52" t="s">
        <v>65</v>
      </c>
      <c r="N124" s="50">
        <v>4.7800000000000002E-4</v>
      </c>
      <c r="O124" s="56">
        <v>5</v>
      </c>
      <c r="P124" s="3">
        <v>122</v>
      </c>
      <c r="Q124" s="3">
        <v>0.999</v>
      </c>
      <c r="R124" s="3">
        <v>214</v>
      </c>
      <c r="S124" s="3">
        <v>8</v>
      </c>
      <c r="T124" s="3">
        <v>5</v>
      </c>
      <c r="U124" s="5">
        <v>59.195164545768009</v>
      </c>
      <c r="V124" s="41">
        <v>8.7408934813930657</v>
      </c>
      <c r="W124" s="5">
        <v>58.717640167087453</v>
      </c>
      <c r="X124" s="5">
        <v>8.6725857227692309</v>
      </c>
      <c r="Y124" s="44">
        <f t="shared" si="4"/>
        <v>3.0914687272895343</v>
      </c>
      <c r="Z124" s="4">
        <f t="shared" si="5"/>
        <v>3.1166102636150486</v>
      </c>
    </row>
    <row r="125" spans="1:26" ht="45" x14ac:dyDescent="0.25">
      <c r="A125" s="39"/>
      <c r="B125" s="32" t="s">
        <v>77</v>
      </c>
      <c r="C125" s="45" t="s">
        <v>41</v>
      </c>
      <c r="D125" s="32" t="s">
        <v>89</v>
      </c>
      <c r="E125" s="32" t="s">
        <v>9</v>
      </c>
      <c r="F125" s="32" t="s">
        <v>11</v>
      </c>
      <c r="G125" s="34" t="s">
        <v>18</v>
      </c>
      <c r="H125" s="53">
        <v>0.84499999999999997</v>
      </c>
      <c r="I125" s="54">
        <v>535</v>
      </c>
      <c r="J125" s="54">
        <v>4</v>
      </c>
      <c r="K125" s="49">
        <v>0.99</v>
      </c>
      <c r="L125" s="49">
        <f>K125*8/J125</f>
        <v>1.98</v>
      </c>
      <c r="M125" s="23" t="s">
        <v>66</v>
      </c>
      <c r="N125" s="49">
        <v>4.7800000000000002E-4</v>
      </c>
      <c r="O125" s="54">
        <v>1</v>
      </c>
      <c r="P125" s="3">
        <v>123</v>
      </c>
      <c r="Q125" s="3">
        <v>0.84499999999999997</v>
      </c>
      <c r="R125" s="3">
        <v>535</v>
      </c>
      <c r="S125" s="3">
        <v>4</v>
      </c>
      <c r="T125" s="3">
        <v>1</v>
      </c>
      <c r="U125" s="5">
        <v>63.967832602888677</v>
      </c>
      <c r="V125" s="41">
        <v>14.119904996988085</v>
      </c>
      <c r="W125" s="5">
        <v>63.786449526384786</v>
      </c>
      <c r="X125" s="5">
        <v>14.082647469829295</v>
      </c>
      <c r="Y125" s="44">
        <f t="shared" si="4"/>
        <v>2.8608128891291531</v>
      </c>
      <c r="Z125" s="4">
        <f t="shared" si="5"/>
        <v>2.8689478934597767</v>
      </c>
    </row>
    <row r="126" spans="1:26" x14ac:dyDescent="0.25">
      <c r="A126" s="35"/>
      <c r="B126" s="32" t="s">
        <v>78</v>
      </c>
      <c r="C126" s="45" t="s">
        <v>41</v>
      </c>
      <c r="D126" s="32" t="s">
        <v>90</v>
      </c>
      <c r="E126" s="32" t="s">
        <v>8</v>
      </c>
      <c r="F126" s="32" t="s">
        <v>11</v>
      </c>
      <c r="G126" s="34" t="s">
        <v>1</v>
      </c>
      <c r="H126" s="53">
        <v>0.999</v>
      </c>
      <c r="I126" s="54">
        <v>1070</v>
      </c>
      <c r="J126" s="54">
        <v>8</v>
      </c>
      <c r="K126" s="49">
        <f>L126*J126/8</f>
        <v>2.75</v>
      </c>
      <c r="L126" s="49">
        <v>2.75</v>
      </c>
      <c r="M126" s="23" t="s">
        <v>65</v>
      </c>
      <c r="N126" s="49">
        <v>4.7800000000000002E-4</v>
      </c>
      <c r="O126" s="54">
        <v>1</v>
      </c>
      <c r="P126" s="3">
        <v>124</v>
      </c>
      <c r="Q126" s="3">
        <v>0.999</v>
      </c>
      <c r="R126" s="3">
        <v>1070</v>
      </c>
      <c r="S126" s="3">
        <v>8</v>
      </c>
      <c r="T126" s="3">
        <v>1</v>
      </c>
      <c r="U126" s="5">
        <v>398.52746720221711</v>
      </c>
      <c r="V126" s="41">
        <v>55.167546344453598</v>
      </c>
      <c r="W126" s="5">
        <v>397.70852238847357</v>
      </c>
      <c r="X126" s="5">
        <v>55.065651112631755</v>
      </c>
      <c r="Y126" s="44">
        <f t="shared" si="4"/>
        <v>0.45919043243045488</v>
      </c>
      <c r="Z126" s="4">
        <f t="shared" si="5"/>
        <v>0.46013597823093499</v>
      </c>
    </row>
    <row r="127" spans="1:26" ht="45" x14ac:dyDescent="0.25">
      <c r="A127" s="39"/>
      <c r="B127" s="32" t="s">
        <v>101</v>
      </c>
      <c r="C127" s="45" t="s">
        <v>42</v>
      </c>
      <c r="D127" s="32" t="s">
        <v>89</v>
      </c>
      <c r="E127" s="32" t="s">
        <v>9</v>
      </c>
      <c r="F127" s="32" t="s">
        <v>10</v>
      </c>
      <c r="G127" s="34" t="s">
        <v>18</v>
      </c>
      <c r="H127" s="53">
        <v>0.313</v>
      </c>
      <c r="I127" s="54">
        <v>535</v>
      </c>
      <c r="J127" s="54">
        <v>4</v>
      </c>
      <c r="K127" s="49">
        <v>1.01</v>
      </c>
      <c r="L127" s="49">
        <f>K127*8/J127</f>
        <v>2.02</v>
      </c>
      <c r="M127" s="23" t="s">
        <v>66</v>
      </c>
      <c r="N127" s="49">
        <v>4.7800000000000002E-4</v>
      </c>
      <c r="O127" s="54">
        <v>20</v>
      </c>
      <c r="P127" s="3">
        <v>125</v>
      </c>
      <c r="Q127" s="3">
        <v>0.313</v>
      </c>
      <c r="R127" s="3">
        <v>26.75</v>
      </c>
      <c r="S127" s="3">
        <v>4</v>
      </c>
      <c r="T127" s="3">
        <v>20</v>
      </c>
      <c r="U127" s="5">
        <v>1.2611864318870847</v>
      </c>
      <c r="V127" s="41">
        <v>0.28754927663309454</v>
      </c>
      <c r="W127" s="5">
        <v>1.110308126433081</v>
      </c>
      <c r="X127" s="5">
        <v>0.25423632247505595</v>
      </c>
      <c r="Y127" s="44">
        <f t="shared" si="4"/>
        <v>145.10146586827869</v>
      </c>
      <c r="Z127" s="4">
        <f t="shared" si="5"/>
        <v>164.81911249978546</v>
      </c>
    </row>
    <row r="128" spans="1:26" x14ac:dyDescent="0.25">
      <c r="A128" s="39"/>
      <c r="B128" s="32" t="s">
        <v>102</v>
      </c>
      <c r="C128" s="32" t="s">
        <v>42</v>
      </c>
      <c r="D128" s="32" t="s">
        <v>90</v>
      </c>
      <c r="E128" s="32" t="s">
        <v>8</v>
      </c>
      <c r="F128" s="32" t="s">
        <v>10</v>
      </c>
      <c r="G128" s="34" t="s">
        <v>1</v>
      </c>
      <c r="H128" s="55">
        <v>0.98899999999999999</v>
      </c>
      <c r="I128" s="54">
        <v>1070</v>
      </c>
      <c r="J128" s="56">
        <v>8</v>
      </c>
      <c r="K128" s="50">
        <f>L128*J128/8</f>
        <v>3.38</v>
      </c>
      <c r="L128" s="50">
        <v>3.38</v>
      </c>
      <c r="M128" s="52" t="s">
        <v>65</v>
      </c>
      <c r="N128" s="50">
        <v>4.7800000000000002E-4</v>
      </c>
      <c r="O128" s="56">
        <v>20</v>
      </c>
      <c r="P128" s="3">
        <v>126</v>
      </c>
      <c r="Q128" s="3">
        <v>0.98899999999999999</v>
      </c>
      <c r="R128" s="3">
        <v>53.5</v>
      </c>
      <c r="S128" s="3">
        <v>8</v>
      </c>
      <c r="T128" s="3">
        <v>20</v>
      </c>
      <c r="U128" s="5">
        <v>14.353302630585464</v>
      </c>
      <c r="V128" s="41">
        <v>2.1263328753259692</v>
      </c>
      <c r="W128" s="5">
        <v>13.83031532985215</v>
      </c>
      <c r="X128" s="5">
        <v>2.0509674552467874</v>
      </c>
      <c r="Y128" s="44">
        <f t="shared" si="4"/>
        <v>12.749678921284998</v>
      </c>
      <c r="Z128" s="4">
        <f t="shared" si="5"/>
        <v>13.231802430780609</v>
      </c>
    </row>
    <row r="129" spans="1:26" ht="45" x14ac:dyDescent="0.25">
      <c r="A129" s="39"/>
      <c r="B129" s="32" t="s">
        <v>97</v>
      </c>
      <c r="C129" s="45" t="s">
        <v>42</v>
      </c>
      <c r="D129" s="32" t="s">
        <v>89</v>
      </c>
      <c r="E129" s="32" t="s">
        <v>9</v>
      </c>
      <c r="F129" s="32" t="s">
        <v>10</v>
      </c>
      <c r="G129" s="34" t="s">
        <v>18</v>
      </c>
      <c r="H129" s="53">
        <v>0.313</v>
      </c>
      <c r="I129" s="54">
        <v>535</v>
      </c>
      <c r="J129" s="54">
        <v>4</v>
      </c>
      <c r="K129" s="49">
        <v>1.01</v>
      </c>
      <c r="L129" s="49">
        <f>K129*8/J129</f>
        <v>2.02</v>
      </c>
      <c r="M129" s="23" t="s">
        <v>66</v>
      </c>
      <c r="N129" s="49">
        <v>4.7800000000000002E-4</v>
      </c>
      <c r="O129" s="54">
        <v>10</v>
      </c>
      <c r="P129" s="3">
        <v>127</v>
      </c>
      <c r="Q129" s="3">
        <v>0.313</v>
      </c>
      <c r="R129" s="3">
        <v>53.5</v>
      </c>
      <c r="S129" s="3">
        <v>4</v>
      </c>
      <c r="T129" s="3">
        <v>10</v>
      </c>
      <c r="U129" s="5">
        <v>2.3289330071487173</v>
      </c>
      <c r="V129" s="41">
        <v>0.53183371284362624</v>
      </c>
      <c r="W129" s="5">
        <v>2.1774403564966218</v>
      </c>
      <c r="X129" s="5">
        <v>0.49842341408186025</v>
      </c>
      <c r="Y129" s="44">
        <f t="shared" si="4"/>
        <v>78.576755723877412</v>
      </c>
      <c r="Z129" s="4">
        <f t="shared" si="5"/>
        <v>84.043633826295306</v>
      </c>
    </row>
    <row r="130" spans="1:26" x14ac:dyDescent="0.25">
      <c r="A130" s="39"/>
      <c r="B130" s="32" t="s">
        <v>98</v>
      </c>
      <c r="C130" s="32" t="s">
        <v>42</v>
      </c>
      <c r="D130" s="32" t="s">
        <v>90</v>
      </c>
      <c r="E130" s="32" t="s">
        <v>8</v>
      </c>
      <c r="F130" s="32" t="s">
        <v>10</v>
      </c>
      <c r="G130" s="34" t="s">
        <v>1</v>
      </c>
      <c r="H130" s="55">
        <v>0.98899999999999999</v>
      </c>
      <c r="I130" s="54">
        <v>1070</v>
      </c>
      <c r="J130" s="56">
        <v>8</v>
      </c>
      <c r="K130" s="50">
        <f>L130*J130/8</f>
        <v>3.38</v>
      </c>
      <c r="L130" s="50">
        <v>3.38</v>
      </c>
      <c r="M130" s="52" t="s">
        <v>65</v>
      </c>
      <c r="N130" s="50">
        <v>4.7800000000000002E-4</v>
      </c>
      <c r="O130" s="56">
        <v>10</v>
      </c>
      <c r="P130" s="3">
        <v>128</v>
      </c>
      <c r="Q130" s="3">
        <v>0.98899999999999999</v>
      </c>
      <c r="R130" s="3">
        <v>107</v>
      </c>
      <c r="S130" s="3">
        <v>8</v>
      </c>
      <c r="T130" s="3">
        <v>10</v>
      </c>
      <c r="U130" s="5">
        <v>28.579657303790842</v>
      </c>
      <c r="V130" s="41">
        <v>4.2316808760691247</v>
      </c>
      <c r="W130" s="5">
        <v>28.036249045488667</v>
      </c>
      <c r="X130" s="5">
        <v>4.1534939504406641</v>
      </c>
      <c r="Y130" s="44">
        <f t="shared" si="4"/>
        <v>6.4031558550468217</v>
      </c>
      <c r="Z130" s="4">
        <f t="shared" si="5"/>
        <v>6.5272640324703728</v>
      </c>
    </row>
    <row r="131" spans="1:26" ht="45" x14ac:dyDescent="0.25">
      <c r="A131" s="39"/>
      <c r="B131" s="32" t="s">
        <v>100</v>
      </c>
      <c r="C131" s="45" t="s">
        <v>42</v>
      </c>
      <c r="D131" s="32" t="s">
        <v>89</v>
      </c>
      <c r="E131" s="32" t="s">
        <v>9</v>
      </c>
      <c r="F131" s="32" t="s">
        <v>10</v>
      </c>
      <c r="G131" s="34" t="s">
        <v>18</v>
      </c>
      <c r="H131" s="53">
        <v>0.313</v>
      </c>
      <c r="I131" s="54">
        <v>535</v>
      </c>
      <c r="J131" s="54">
        <v>4</v>
      </c>
      <c r="K131" s="49">
        <v>1.01</v>
      </c>
      <c r="L131" s="49">
        <f>K131*8/J131</f>
        <v>2.02</v>
      </c>
      <c r="M131" s="23" t="s">
        <v>66</v>
      </c>
      <c r="N131" s="49">
        <v>4.7800000000000002E-4</v>
      </c>
      <c r="O131" s="54">
        <v>5</v>
      </c>
      <c r="P131" s="3">
        <v>129</v>
      </c>
      <c r="Q131" s="3">
        <v>0.313</v>
      </c>
      <c r="R131" s="3">
        <v>107</v>
      </c>
      <c r="S131" s="3">
        <v>4</v>
      </c>
      <c r="T131" s="3">
        <v>5</v>
      </c>
      <c r="U131" s="5">
        <v>4.4772978184173908</v>
      </c>
      <c r="V131" s="41">
        <v>1.0224708860532541</v>
      </c>
      <c r="W131" s="5">
        <v>4.3245726213558058</v>
      </c>
      <c r="X131" s="5">
        <v>0.98886669307804043</v>
      </c>
      <c r="Y131" s="44">
        <f t="shared" si="4"/>
        <v>40.872867390511402</v>
      </c>
      <c r="Z131" s="4">
        <f t="shared" si="5"/>
        <v>42.31632025238769</v>
      </c>
    </row>
    <row r="132" spans="1:26" x14ac:dyDescent="0.25">
      <c r="A132" s="39"/>
      <c r="B132" s="32" t="s">
        <v>99</v>
      </c>
      <c r="C132" s="32" t="s">
        <v>42</v>
      </c>
      <c r="D132" s="32" t="s">
        <v>90</v>
      </c>
      <c r="E132" s="32" t="s">
        <v>8</v>
      </c>
      <c r="F132" s="32" t="s">
        <v>10</v>
      </c>
      <c r="G132" s="34" t="s">
        <v>1</v>
      </c>
      <c r="H132" s="55">
        <v>0.98899999999999999</v>
      </c>
      <c r="I132" s="54">
        <v>1070</v>
      </c>
      <c r="J132" s="56">
        <v>8</v>
      </c>
      <c r="K132" s="50">
        <f>L132*J132/8</f>
        <v>3.38</v>
      </c>
      <c r="L132" s="50">
        <v>3.38</v>
      </c>
      <c r="M132" s="52" t="s">
        <v>65</v>
      </c>
      <c r="N132" s="50">
        <v>4.7800000000000002E-4</v>
      </c>
      <c r="O132" s="56">
        <v>5</v>
      </c>
      <c r="P132" s="3">
        <v>130</v>
      </c>
      <c r="Q132" s="3">
        <v>0.98899999999999999</v>
      </c>
      <c r="R132" s="3">
        <v>214</v>
      </c>
      <c r="S132" s="3">
        <v>8</v>
      </c>
      <c r="T132" s="3">
        <v>5</v>
      </c>
      <c r="U132" s="5">
        <v>58.706089299429507</v>
      </c>
      <c r="V132" s="41">
        <v>8.6687404776532286</v>
      </c>
      <c r="W132" s="5">
        <v>58.119934495604888</v>
      </c>
      <c r="X132" s="5">
        <v>8.5848824365197238</v>
      </c>
      <c r="Y132" s="44">
        <f t="shared" ref="Y132:Y195" si="7">$I$236/U132</f>
        <v>3.1172234802868797</v>
      </c>
      <c r="Z132" s="4">
        <f t="shared" ref="Z132:Z195" si="8">$I$236/W132</f>
        <v>3.1486614977833245</v>
      </c>
    </row>
    <row r="133" spans="1:26" ht="45" x14ac:dyDescent="0.25">
      <c r="A133" s="39"/>
      <c r="B133" s="32" t="s">
        <v>77</v>
      </c>
      <c r="C133" s="45" t="s">
        <v>42</v>
      </c>
      <c r="D133" s="32" t="s">
        <v>89</v>
      </c>
      <c r="E133" s="32" t="s">
        <v>9</v>
      </c>
      <c r="F133" s="32" t="s">
        <v>11</v>
      </c>
      <c r="G133" s="34" t="s">
        <v>18</v>
      </c>
      <c r="H133" s="53">
        <v>0.313</v>
      </c>
      <c r="I133" s="54">
        <v>535</v>
      </c>
      <c r="J133" s="54">
        <v>4</v>
      </c>
      <c r="K133" s="49">
        <v>1.01</v>
      </c>
      <c r="L133" s="49">
        <f>K133*8/J133</f>
        <v>2.02</v>
      </c>
      <c r="M133" s="23" t="s">
        <v>66</v>
      </c>
      <c r="N133" s="49">
        <v>4.7800000000000002E-4</v>
      </c>
      <c r="O133" s="54">
        <v>1</v>
      </c>
      <c r="P133" s="3">
        <v>131</v>
      </c>
      <c r="Q133" s="3">
        <v>0.313</v>
      </c>
      <c r="R133" s="3">
        <v>535</v>
      </c>
      <c r="S133" s="3">
        <v>4</v>
      </c>
      <c r="T133" s="3">
        <v>1</v>
      </c>
      <c r="U133" s="5">
        <v>22.266310326927332</v>
      </c>
      <c r="V133" s="41">
        <v>5.0448463034359827</v>
      </c>
      <c r="W133" s="5">
        <v>22.103750615002461</v>
      </c>
      <c r="X133" s="5">
        <v>5.0097380976475918</v>
      </c>
      <c r="Y133" s="44">
        <f t="shared" si="7"/>
        <v>8.2186944003332467</v>
      </c>
      <c r="Z133" s="4">
        <f t="shared" si="8"/>
        <v>8.2791379249362578</v>
      </c>
    </row>
    <row r="134" spans="1:26" ht="15.75" thickBot="1" x14ac:dyDescent="0.3">
      <c r="A134" s="11"/>
      <c r="B134" s="32" t="s">
        <v>78</v>
      </c>
      <c r="C134" s="45" t="s">
        <v>42</v>
      </c>
      <c r="D134" s="11" t="s">
        <v>90</v>
      </c>
      <c r="E134" s="32" t="s">
        <v>8</v>
      </c>
      <c r="F134" s="32" t="s">
        <v>11</v>
      </c>
      <c r="G134" s="34" t="s">
        <v>1</v>
      </c>
      <c r="H134" s="53">
        <v>0.98899999999999999</v>
      </c>
      <c r="I134" s="54">
        <v>1070</v>
      </c>
      <c r="J134" s="54">
        <v>8</v>
      </c>
      <c r="K134" s="49">
        <f>L134*J134/8</f>
        <v>3.38</v>
      </c>
      <c r="L134" s="49">
        <v>3.38</v>
      </c>
      <c r="M134" s="23" t="s">
        <v>65</v>
      </c>
      <c r="N134" s="49">
        <v>4.7800000000000002E-4</v>
      </c>
      <c r="O134" s="54">
        <v>1</v>
      </c>
      <c r="P134" s="3">
        <v>132</v>
      </c>
      <c r="Q134" s="3">
        <v>0.98899999999999999</v>
      </c>
      <c r="R134" s="3">
        <v>1070</v>
      </c>
      <c r="S134" s="3">
        <v>8</v>
      </c>
      <c r="T134" s="3">
        <v>1</v>
      </c>
      <c r="U134" s="5">
        <v>393.35646829165989</v>
      </c>
      <c r="V134" s="41">
        <v>54.512608554768079</v>
      </c>
      <c r="W134" s="5">
        <v>392.35564537860216</v>
      </c>
      <c r="X134" s="5">
        <v>54.387800744285045</v>
      </c>
      <c r="Y134" s="44">
        <f t="shared" si="7"/>
        <v>0.4652268737177902</v>
      </c>
      <c r="Z134" s="4">
        <f t="shared" si="8"/>
        <v>0.46641357695621993</v>
      </c>
    </row>
    <row r="135" spans="1:26" x14ac:dyDescent="0.25">
      <c r="A135" s="47" t="s">
        <v>43</v>
      </c>
      <c r="B135" s="12" t="s">
        <v>101</v>
      </c>
      <c r="C135" s="15" t="s">
        <v>44</v>
      </c>
      <c r="D135" s="12" t="s">
        <v>89</v>
      </c>
      <c r="E135" s="12" t="s">
        <v>9</v>
      </c>
      <c r="F135" s="12" t="s">
        <v>10</v>
      </c>
      <c r="G135" s="13" t="s">
        <v>18</v>
      </c>
      <c r="H135" s="53">
        <v>2.5000000000000001E-2</v>
      </c>
      <c r="I135" s="54">
        <v>535</v>
      </c>
      <c r="J135" s="54">
        <v>1</v>
      </c>
      <c r="K135" s="49">
        <v>6.39</v>
      </c>
      <c r="L135" s="49">
        <v>19.96</v>
      </c>
      <c r="M135" s="23" t="s">
        <v>92</v>
      </c>
      <c r="N135" s="49">
        <v>4.7800000000000002E-4</v>
      </c>
      <c r="O135" s="54">
        <v>20</v>
      </c>
      <c r="P135" s="3">
        <v>133</v>
      </c>
      <c r="Q135" s="3">
        <v>2.5000000000000001E-2</v>
      </c>
      <c r="R135" s="3">
        <v>26.75</v>
      </c>
      <c r="S135" s="3">
        <v>1</v>
      </c>
      <c r="T135" s="3">
        <v>20</v>
      </c>
      <c r="U135" s="5">
        <v>0.51002143138395017</v>
      </c>
      <c r="V135" s="41">
        <v>0.18378522843469824</v>
      </c>
      <c r="W135" s="5">
        <v>0.13841926862474221</v>
      </c>
      <c r="X135" s="5">
        <v>5.206081791435662E-2</v>
      </c>
      <c r="Y135" s="44">
        <f t="shared" si="7"/>
        <v>358.80845144767147</v>
      </c>
      <c r="Z135" s="4">
        <f t="shared" si="8"/>
        <v>1322.0702711276215</v>
      </c>
    </row>
    <row r="136" spans="1:26" x14ac:dyDescent="0.25">
      <c r="A136" s="63"/>
      <c r="B136" s="32" t="s">
        <v>102</v>
      </c>
      <c r="C136" s="32" t="s">
        <v>44</v>
      </c>
      <c r="D136" s="32" t="s">
        <v>90</v>
      </c>
      <c r="E136" s="32" t="s">
        <v>8</v>
      </c>
      <c r="F136" s="32" t="s">
        <v>10</v>
      </c>
      <c r="G136" s="34" t="s">
        <v>1</v>
      </c>
      <c r="H136" s="55">
        <v>0.33</v>
      </c>
      <c r="I136" s="54">
        <v>1070</v>
      </c>
      <c r="J136" s="56">
        <v>8</v>
      </c>
      <c r="K136" s="50">
        <f>L136*J136/8</f>
        <v>43.4</v>
      </c>
      <c r="L136" s="50">
        <v>43.4</v>
      </c>
      <c r="M136" s="23" t="s">
        <v>92</v>
      </c>
      <c r="N136" s="50">
        <v>4.7800000000000002E-4</v>
      </c>
      <c r="O136" s="56">
        <v>20</v>
      </c>
      <c r="P136" s="3">
        <v>134</v>
      </c>
      <c r="Q136" s="3">
        <v>0.33</v>
      </c>
      <c r="R136" s="3">
        <v>53.5</v>
      </c>
      <c r="S136" s="3">
        <v>8</v>
      </c>
      <c r="T136" s="3">
        <v>20</v>
      </c>
      <c r="U136" s="5">
        <v>13.209596565434364</v>
      </c>
      <c r="V136" s="41">
        <v>1.9289938762082925</v>
      </c>
      <c r="W136" s="5">
        <v>6.5724505341037744</v>
      </c>
      <c r="X136" s="5">
        <v>0.97221420919544266</v>
      </c>
      <c r="Y136" s="44">
        <f t="shared" si="7"/>
        <v>13.853564648511467</v>
      </c>
      <c r="Z136" s="4">
        <f t="shared" si="8"/>
        <v>27.843495976186006</v>
      </c>
    </row>
    <row r="137" spans="1:26" x14ac:dyDescent="0.25">
      <c r="A137" s="63"/>
      <c r="B137" s="32" t="s">
        <v>97</v>
      </c>
      <c r="C137" s="45" t="s">
        <v>44</v>
      </c>
      <c r="D137" s="32" t="s">
        <v>89</v>
      </c>
      <c r="E137" s="32" t="s">
        <v>9</v>
      </c>
      <c r="F137" s="32" t="s">
        <v>10</v>
      </c>
      <c r="G137" s="34" t="s">
        <v>18</v>
      </c>
      <c r="H137" s="53">
        <v>2.5000000000000001E-2</v>
      </c>
      <c r="I137" s="54">
        <v>535</v>
      </c>
      <c r="J137" s="54">
        <v>1</v>
      </c>
      <c r="K137" s="49">
        <v>6.39</v>
      </c>
      <c r="L137" s="49">
        <v>19.96</v>
      </c>
      <c r="M137" s="23" t="s">
        <v>92</v>
      </c>
      <c r="N137" s="49">
        <v>4.7800000000000002E-4</v>
      </c>
      <c r="O137" s="54">
        <v>10</v>
      </c>
      <c r="P137" s="3">
        <v>135</v>
      </c>
      <c r="Q137" s="3">
        <v>2.5000000000000001E-2</v>
      </c>
      <c r="R137" s="3">
        <v>53.5</v>
      </c>
      <c r="S137" s="3">
        <v>1</v>
      </c>
      <c r="T137" s="3">
        <v>10</v>
      </c>
      <c r="U137" s="5">
        <v>0.53120486360189789</v>
      </c>
      <c r="V137" s="41">
        <v>0.19196189233007713</v>
      </c>
      <c r="W137" s="5">
        <v>0.15958973679857702</v>
      </c>
      <c r="X137" s="5">
        <v>6.0222591545134506E-2</v>
      </c>
      <c r="Y137" s="44">
        <f t="shared" si="7"/>
        <v>344.49985784984477</v>
      </c>
      <c r="Z137" s="4">
        <f t="shared" si="8"/>
        <v>1146.6902801586155</v>
      </c>
    </row>
    <row r="138" spans="1:26" x14ac:dyDescent="0.25">
      <c r="A138" s="63"/>
      <c r="B138" s="32" t="s">
        <v>98</v>
      </c>
      <c r="C138" s="32" t="s">
        <v>44</v>
      </c>
      <c r="D138" s="32" t="s">
        <v>90</v>
      </c>
      <c r="E138" s="32" t="s">
        <v>8</v>
      </c>
      <c r="F138" s="32" t="s">
        <v>10</v>
      </c>
      <c r="G138" s="34" t="s">
        <v>1</v>
      </c>
      <c r="H138" s="55">
        <v>0.33</v>
      </c>
      <c r="I138" s="54">
        <v>1070</v>
      </c>
      <c r="J138" s="56">
        <v>8</v>
      </c>
      <c r="K138" s="50">
        <f>L138*J138/8</f>
        <v>43.4</v>
      </c>
      <c r="L138" s="50">
        <v>43.4</v>
      </c>
      <c r="M138" s="23" t="s">
        <v>92</v>
      </c>
      <c r="N138" s="50">
        <v>4.7800000000000002E-4</v>
      </c>
      <c r="O138" s="56">
        <v>10</v>
      </c>
      <c r="P138" s="3">
        <v>136</v>
      </c>
      <c r="Q138" s="3">
        <v>0.33</v>
      </c>
      <c r="R138" s="3">
        <v>107</v>
      </c>
      <c r="S138" s="3">
        <v>8</v>
      </c>
      <c r="T138" s="3">
        <v>10</v>
      </c>
      <c r="U138" s="5">
        <v>17.880507456219963</v>
      </c>
      <c r="V138" s="41">
        <v>2.6211239183627342</v>
      </c>
      <c r="W138" s="5">
        <v>11.158003737972706</v>
      </c>
      <c r="X138" s="5">
        <v>1.6522984872612809</v>
      </c>
      <c r="Y138" s="44">
        <f t="shared" si="7"/>
        <v>10.2346088581698</v>
      </c>
      <c r="Z138" s="4">
        <f t="shared" si="8"/>
        <v>16.400783177479845</v>
      </c>
    </row>
    <row r="139" spans="1:26" x14ac:dyDescent="0.25">
      <c r="A139" s="63"/>
      <c r="B139" s="32" t="s">
        <v>100</v>
      </c>
      <c r="C139" s="45" t="s">
        <v>44</v>
      </c>
      <c r="D139" s="32" t="s">
        <v>89</v>
      </c>
      <c r="E139" s="32" t="s">
        <v>9</v>
      </c>
      <c r="F139" s="32" t="s">
        <v>10</v>
      </c>
      <c r="G139" s="34" t="s">
        <v>18</v>
      </c>
      <c r="H139" s="53">
        <v>2.5000000000000001E-2</v>
      </c>
      <c r="I139" s="54">
        <v>535</v>
      </c>
      <c r="J139" s="54">
        <v>1</v>
      </c>
      <c r="K139" s="49">
        <v>6.39</v>
      </c>
      <c r="L139" s="49">
        <v>19.96</v>
      </c>
      <c r="M139" s="23" t="s">
        <v>92</v>
      </c>
      <c r="N139" s="49">
        <v>4.7800000000000002E-4</v>
      </c>
      <c r="O139" s="54">
        <v>5</v>
      </c>
      <c r="P139" s="3">
        <v>137</v>
      </c>
      <c r="Q139" s="3">
        <v>2.5000000000000001E-2</v>
      </c>
      <c r="R139" s="3">
        <v>107</v>
      </c>
      <c r="S139" s="3">
        <v>1</v>
      </c>
      <c r="T139" s="3">
        <v>5</v>
      </c>
      <c r="U139" s="5">
        <v>0.57356935826279076</v>
      </c>
      <c r="V139" s="41">
        <v>0.20831939502784066</v>
      </c>
      <c r="W139" s="5">
        <v>0.20192830173695886</v>
      </c>
      <c r="X139" s="5">
        <v>7.6550361333898989E-2</v>
      </c>
      <c r="Y139" s="44">
        <f t="shared" si="7"/>
        <v>319.05470081990569</v>
      </c>
      <c r="Z139" s="4">
        <f t="shared" si="8"/>
        <v>906.26226450606339</v>
      </c>
    </row>
    <row r="140" spans="1:26" x14ac:dyDescent="0.25">
      <c r="A140" s="39"/>
      <c r="B140" s="32" t="s">
        <v>99</v>
      </c>
      <c r="C140" s="32" t="s">
        <v>44</v>
      </c>
      <c r="D140" s="32" t="s">
        <v>90</v>
      </c>
      <c r="E140" s="32" t="s">
        <v>8</v>
      </c>
      <c r="F140" s="32" t="s">
        <v>10</v>
      </c>
      <c r="G140" s="34" t="s">
        <v>1</v>
      </c>
      <c r="H140" s="55">
        <v>0.33</v>
      </c>
      <c r="I140" s="54">
        <v>1070</v>
      </c>
      <c r="J140" s="56">
        <v>8</v>
      </c>
      <c r="K140" s="50">
        <f>L140*J140/8</f>
        <v>43.4</v>
      </c>
      <c r="L140" s="50">
        <v>43.4</v>
      </c>
      <c r="M140" s="23" t="s">
        <v>92</v>
      </c>
      <c r="N140" s="50">
        <v>4.7800000000000002E-4</v>
      </c>
      <c r="O140" s="56">
        <v>5</v>
      </c>
      <c r="P140" s="3">
        <v>138</v>
      </c>
      <c r="Q140" s="3">
        <v>0.33</v>
      </c>
      <c r="R140" s="3">
        <v>214</v>
      </c>
      <c r="S140" s="3">
        <v>8</v>
      </c>
      <c r="T140" s="3">
        <v>5</v>
      </c>
      <c r="U140" s="5">
        <v>27.401666026154068</v>
      </c>
      <c r="V140" s="41">
        <v>4.030541632511329</v>
      </c>
      <c r="W140" s="5">
        <v>20.505692515555463</v>
      </c>
      <c r="X140" s="5">
        <v>3.0375299219319132</v>
      </c>
      <c r="Y140" s="44">
        <f t="shared" si="7"/>
        <v>6.6784260426111315</v>
      </c>
      <c r="Z140" s="4">
        <f t="shared" si="8"/>
        <v>8.9243511215813651</v>
      </c>
    </row>
    <row r="141" spans="1:26" x14ac:dyDescent="0.25">
      <c r="A141" s="39"/>
      <c r="B141" s="32" t="s">
        <v>77</v>
      </c>
      <c r="C141" s="45" t="s">
        <v>44</v>
      </c>
      <c r="D141" s="32" t="s">
        <v>89</v>
      </c>
      <c r="E141" s="32" t="s">
        <v>9</v>
      </c>
      <c r="F141" s="32" t="s">
        <v>11</v>
      </c>
      <c r="G141" s="34" t="s">
        <v>18</v>
      </c>
      <c r="H141" s="53">
        <v>2.5000000000000001E-2</v>
      </c>
      <c r="I141" s="54">
        <v>535</v>
      </c>
      <c r="J141" s="54">
        <v>1</v>
      </c>
      <c r="K141" s="49">
        <v>6.39</v>
      </c>
      <c r="L141" s="49">
        <v>19.96</v>
      </c>
      <c r="M141" s="23" t="s">
        <v>92</v>
      </c>
      <c r="N141" s="49">
        <v>4.7800000000000002E-4</v>
      </c>
      <c r="O141" s="54">
        <v>1</v>
      </c>
      <c r="P141" s="3">
        <v>139</v>
      </c>
      <c r="Q141" s="3">
        <v>2.5000000000000001E-2</v>
      </c>
      <c r="R141" s="3">
        <v>535</v>
      </c>
      <c r="S141" s="3">
        <v>1</v>
      </c>
      <c r="T141" s="3">
        <v>1</v>
      </c>
      <c r="U141" s="5">
        <v>0.91867202071690846</v>
      </c>
      <c r="V141" s="41">
        <v>0.34244685284022686</v>
      </c>
      <c r="W141" s="5">
        <v>0.5472348193141805</v>
      </c>
      <c r="X141" s="5">
        <v>0.21034231634567543</v>
      </c>
      <c r="Y141" s="44">
        <f t="shared" si="7"/>
        <v>199.20058070038033</v>
      </c>
      <c r="Z141" s="4">
        <f t="shared" si="8"/>
        <v>334.40854554785807</v>
      </c>
    </row>
    <row r="142" spans="1:26" ht="15.75" thickBot="1" x14ac:dyDescent="0.3">
      <c r="A142" s="35"/>
      <c r="B142" s="32" t="s">
        <v>78</v>
      </c>
      <c r="C142" s="45" t="s">
        <v>44</v>
      </c>
      <c r="D142" s="32" t="s">
        <v>90</v>
      </c>
      <c r="E142" s="32" t="s">
        <v>8</v>
      </c>
      <c r="F142" s="32" t="s">
        <v>11</v>
      </c>
      <c r="G142" s="34" t="s">
        <v>1</v>
      </c>
      <c r="H142" s="53">
        <v>0.33</v>
      </c>
      <c r="I142" s="54">
        <v>1070</v>
      </c>
      <c r="J142" s="54">
        <v>8</v>
      </c>
      <c r="K142" s="49">
        <f t="shared" ref="K142:K150" si="9">L142*J142/8</f>
        <v>43.4</v>
      </c>
      <c r="L142" s="49">
        <v>43.4</v>
      </c>
      <c r="M142" s="23" t="s">
        <v>92</v>
      </c>
      <c r="N142" s="49">
        <v>4.7800000000000002E-4</v>
      </c>
      <c r="O142" s="54">
        <v>1</v>
      </c>
      <c r="P142" s="3">
        <v>140</v>
      </c>
      <c r="Q142" s="3">
        <v>0.33</v>
      </c>
      <c r="R142" s="3">
        <v>1070</v>
      </c>
      <c r="S142" s="3">
        <v>8</v>
      </c>
      <c r="T142" s="3">
        <v>1</v>
      </c>
      <c r="U142" s="5">
        <v>112.71255484170403</v>
      </c>
      <c r="V142" s="41">
        <v>16.513438706645161</v>
      </c>
      <c r="W142" s="5">
        <v>104.30026851068234</v>
      </c>
      <c r="X142" s="5">
        <v>15.326148225255659</v>
      </c>
      <c r="Y142" s="44">
        <f t="shared" si="7"/>
        <v>1.6235990769352109</v>
      </c>
      <c r="Z142" s="4">
        <f t="shared" si="8"/>
        <v>1.7545496537361003</v>
      </c>
    </row>
    <row r="143" spans="1:26" x14ac:dyDescent="0.25">
      <c r="A143" s="47" t="s">
        <v>45</v>
      </c>
      <c r="B143" s="12" t="s">
        <v>101</v>
      </c>
      <c r="C143" s="15" t="s">
        <v>46</v>
      </c>
      <c r="D143" s="12" t="s">
        <v>13</v>
      </c>
      <c r="E143" s="12" t="s">
        <v>9</v>
      </c>
      <c r="F143" s="12" t="s">
        <v>10</v>
      </c>
      <c r="G143" s="13" t="s">
        <v>20</v>
      </c>
      <c r="H143" s="53">
        <v>1</v>
      </c>
      <c r="I143" s="54">
        <v>535</v>
      </c>
      <c r="J143" s="54">
        <v>2</v>
      </c>
      <c r="K143" s="49">
        <f t="shared" si="9"/>
        <v>0.05</v>
      </c>
      <c r="L143" s="51">
        <v>0.2</v>
      </c>
      <c r="M143" s="23" t="s">
        <v>63</v>
      </c>
      <c r="N143" s="49">
        <v>4.7800000000000002E-4</v>
      </c>
      <c r="O143" s="54">
        <v>20</v>
      </c>
      <c r="P143" s="3">
        <v>141</v>
      </c>
      <c r="Q143" s="3">
        <v>1</v>
      </c>
      <c r="R143" s="3">
        <v>26.75</v>
      </c>
      <c r="S143" s="3">
        <v>2</v>
      </c>
      <c r="T143" s="3">
        <v>20</v>
      </c>
      <c r="U143" s="5">
        <v>1.7102032307280557</v>
      </c>
      <c r="V143" s="41">
        <v>0.51829655645535533</v>
      </c>
      <c r="W143" s="5">
        <v>1.7027107397578394</v>
      </c>
      <c r="X143" s="5">
        <v>0.51614659271970631</v>
      </c>
      <c r="Y143" s="44">
        <f t="shared" si="7"/>
        <v>107.00482650947544</v>
      </c>
      <c r="Z143" s="4">
        <f t="shared" si="8"/>
        <v>107.47568317213197</v>
      </c>
    </row>
    <row r="144" spans="1:26" x14ac:dyDescent="0.25">
      <c r="A144" s="39"/>
      <c r="B144" s="32" t="s">
        <v>102</v>
      </c>
      <c r="C144" s="45" t="s">
        <v>46</v>
      </c>
      <c r="D144" s="32" t="s">
        <v>14</v>
      </c>
      <c r="E144" s="32" t="s">
        <v>8</v>
      </c>
      <c r="F144" s="32" t="s">
        <v>10</v>
      </c>
      <c r="G144" s="34" t="s">
        <v>20</v>
      </c>
      <c r="H144" s="53">
        <v>1</v>
      </c>
      <c r="I144" s="54">
        <v>1070</v>
      </c>
      <c r="J144" s="54">
        <v>8</v>
      </c>
      <c r="K144" s="49">
        <f t="shared" si="9"/>
        <v>4.13</v>
      </c>
      <c r="L144" s="49">
        <v>4.13</v>
      </c>
      <c r="M144" s="23" t="s">
        <v>65</v>
      </c>
      <c r="N144" s="49">
        <v>4.7800000000000002E-4</v>
      </c>
      <c r="O144" s="54">
        <v>20</v>
      </c>
      <c r="P144" s="3">
        <v>142</v>
      </c>
      <c r="Q144" s="3">
        <v>1</v>
      </c>
      <c r="R144" s="3">
        <v>53.5</v>
      </c>
      <c r="S144" s="3">
        <v>8</v>
      </c>
      <c r="T144" s="3">
        <v>20</v>
      </c>
      <c r="U144" s="5">
        <v>14.661487423240855</v>
      </c>
      <c r="V144" s="41">
        <v>2.1714671164261858</v>
      </c>
      <c r="W144" s="5">
        <v>14.022011821861421</v>
      </c>
      <c r="X144" s="5">
        <v>2.0793170654065722</v>
      </c>
      <c r="Y144" s="44">
        <f t="shared" si="7"/>
        <v>12.481680385982877</v>
      </c>
      <c r="Z144" s="4">
        <f t="shared" si="8"/>
        <v>13.050908979743449</v>
      </c>
    </row>
    <row r="145" spans="1:26" x14ac:dyDescent="0.25">
      <c r="A145" s="39"/>
      <c r="B145" s="32" t="s">
        <v>97</v>
      </c>
      <c r="C145" s="45" t="s">
        <v>46</v>
      </c>
      <c r="D145" s="32" t="s">
        <v>13</v>
      </c>
      <c r="E145" s="32" t="s">
        <v>9</v>
      </c>
      <c r="F145" s="32" t="s">
        <v>10</v>
      </c>
      <c r="G145" s="34" t="s">
        <v>20</v>
      </c>
      <c r="H145" s="53">
        <v>1</v>
      </c>
      <c r="I145" s="54">
        <v>535</v>
      </c>
      <c r="J145" s="54">
        <v>2</v>
      </c>
      <c r="K145" s="49">
        <f t="shared" si="9"/>
        <v>0.05</v>
      </c>
      <c r="L145" s="51">
        <v>0.2</v>
      </c>
      <c r="M145" s="23" t="s">
        <v>63</v>
      </c>
      <c r="N145" s="49">
        <v>4.7800000000000002E-4</v>
      </c>
      <c r="O145" s="54">
        <v>10</v>
      </c>
      <c r="P145" s="3">
        <v>143</v>
      </c>
      <c r="Q145" s="3">
        <v>1</v>
      </c>
      <c r="R145" s="3">
        <v>53.5</v>
      </c>
      <c r="S145" s="3">
        <v>2</v>
      </c>
      <c r="T145" s="3">
        <v>10</v>
      </c>
      <c r="U145" s="5">
        <v>3.4235045273113123</v>
      </c>
      <c r="V145" s="41">
        <v>1.035651741677432</v>
      </c>
      <c r="W145" s="5">
        <v>3.4159549383690484</v>
      </c>
      <c r="X145" s="5">
        <v>1.0334935090487913</v>
      </c>
      <c r="Y145" s="44">
        <f t="shared" si="7"/>
        <v>53.453996786071464</v>
      </c>
      <c r="Z145" s="4">
        <f t="shared" si="8"/>
        <v>53.572135259891212</v>
      </c>
    </row>
    <row r="146" spans="1:26" x14ac:dyDescent="0.25">
      <c r="A146" s="39"/>
      <c r="B146" s="32" t="s">
        <v>98</v>
      </c>
      <c r="C146" s="45" t="s">
        <v>46</v>
      </c>
      <c r="D146" s="32" t="s">
        <v>14</v>
      </c>
      <c r="E146" s="32" t="s">
        <v>8</v>
      </c>
      <c r="F146" s="32" t="s">
        <v>10</v>
      </c>
      <c r="G146" s="34" t="s">
        <v>20</v>
      </c>
      <c r="H146" s="53">
        <v>1</v>
      </c>
      <c r="I146" s="54">
        <v>1070</v>
      </c>
      <c r="J146" s="54">
        <v>8</v>
      </c>
      <c r="K146" s="49">
        <f t="shared" si="9"/>
        <v>4.13</v>
      </c>
      <c r="L146" s="49">
        <v>4.13</v>
      </c>
      <c r="M146" s="23" t="s">
        <v>65</v>
      </c>
      <c r="N146" s="49">
        <v>4.7800000000000002E-4</v>
      </c>
      <c r="O146" s="54">
        <v>10</v>
      </c>
      <c r="P146" s="3">
        <v>144</v>
      </c>
      <c r="Q146" s="3">
        <v>1</v>
      </c>
      <c r="R146" s="3">
        <v>107</v>
      </c>
      <c r="S146" s="3">
        <v>8</v>
      </c>
      <c r="T146" s="3">
        <v>10</v>
      </c>
      <c r="U146" s="5">
        <v>29.061339067115515</v>
      </c>
      <c r="V146" s="41">
        <v>4.302332113762608</v>
      </c>
      <c r="W146" s="5">
        <v>28.396614221311626</v>
      </c>
      <c r="X146" s="5">
        <v>4.2066956751317219</v>
      </c>
      <c r="Y146" s="44">
        <f t="shared" si="7"/>
        <v>6.2970257350279653</v>
      </c>
      <c r="Z146" s="4">
        <f t="shared" si="8"/>
        <v>6.4444302610787556</v>
      </c>
    </row>
    <row r="147" spans="1:26" x14ac:dyDescent="0.25">
      <c r="A147" s="39"/>
      <c r="B147" s="32" t="s">
        <v>100</v>
      </c>
      <c r="C147" s="45" t="s">
        <v>46</v>
      </c>
      <c r="D147" s="32" t="s">
        <v>13</v>
      </c>
      <c r="E147" s="32" t="s">
        <v>9</v>
      </c>
      <c r="F147" s="32" t="s">
        <v>10</v>
      </c>
      <c r="G147" s="34" t="s">
        <v>20</v>
      </c>
      <c r="H147" s="53">
        <v>1</v>
      </c>
      <c r="I147" s="54">
        <v>535</v>
      </c>
      <c r="J147" s="54">
        <v>2</v>
      </c>
      <c r="K147" s="49">
        <f t="shared" si="9"/>
        <v>0.05</v>
      </c>
      <c r="L147" s="51">
        <v>0.2</v>
      </c>
      <c r="M147" s="23" t="s">
        <v>63</v>
      </c>
      <c r="N147" s="49">
        <v>4.7800000000000002E-4</v>
      </c>
      <c r="O147" s="54">
        <v>5</v>
      </c>
      <c r="P147" s="3">
        <v>145</v>
      </c>
      <c r="Q147" s="3">
        <v>1</v>
      </c>
      <c r="R147" s="3">
        <v>107</v>
      </c>
      <c r="S147" s="3">
        <v>2</v>
      </c>
      <c r="T147" s="3">
        <v>5</v>
      </c>
      <c r="U147" s="5">
        <v>6.8888728985068175</v>
      </c>
      <c r="V147" s="41">
        <v>2.0759872664551096</v>
      </c>
      <c r="W147" s="5">
        <v>6.8812087141006755</v>
      </c>
      <c r="X147" s="5">
        <v>2.073812754281581</v>
      </c>
      <c r="Y147" s="44">
        <f t="shared" si="7"/>
        <v>26.564577790318321</v>
      </c>
      <c r="Z147" s="4">
        <f t="shared" si="8"/>
        <v>26.594165008395155</v>
      </c>
    </row>
    <row r="148" spans="1:26" x14ac:dyDescent="0.25">
      <c r="A148" s="39"/>
      <c r="B148" s="32" t="s">
        <v>99</v>
      </c>
      <c r="C148" s="45" t="s">
        <v>46</v>
      </c>
      <c r="D148" s="32" t="s">
        <v>14</v>
      </c>
      <c r="E148" s="32" t="s">
        <v>8</v>
      </c>
      <c r="F148" s="32" t="s">
        <v>10</v>
      </c>
      <c r="G148" s="34" t="s">
        <v>20</v>
      </c>
      <c r="H148" s="53">
        <v>1</v>
      </c>
      <c r="I148" s="54">
        <v>1070</v>
      </c>
      <c r="J148" s="54">
        <v>8</v>
      </c>
      <c r="K148" s="49">
        <f t="shared" si="9"/>
        <v>4.13</v>
      </c>
      <c r="L148" s="49">
        <v>4.13</v>
      </c>
      <c r="M148" s="23" t="s">
        <v>65</v>
      </c>
      <c r="N148" s="49">
        <v>4.7800000000000002E-4</v>
      </c>
      <c r="O148" s="54">
        <v>5</v>
      </c>
      <c r="P148" s="3">
        <v>146</v>
      </c>
      <c r="Q148" s="3">
        <v>1</v>
      </c>
      <c r="R148" s="3">
        <v>214</v>
      </c>
      <c r="S148" s="3">
        <v>8</v>
      </c>
      <c r="T148" s="3">
        <v>5</v>
      </c>
      <c r="U148" s="5">
        <v>59.574192099134159</v>
      </c>
      <c r="V148" s="41">
        <v>8.7955091797736422</v>
      </c>
      <c r="W148" s="5">
        <v>58.85659140860087</v>
      </c>
      <c r="X148" s="5">
        <v>8.6928660639397091</v>
      </c>
      <c r="Y148" s="44">
        <f t="shared" si="7"/>
        <v>3.0717999447727249</v>
      </c>
      <c r="Z148" s="4">
        <f t="shared" si="8"/>
        <v>3.1092524324005915</v>
      </c>
    </row>
    <row r="149" spans="1:26" x14ac:dyDescent="0.25">
      <c r="A149" s="39"/>
      <c r="B149" s="32" t="s">
        <v>77</v>
      </c>
      <c r="C149" s="45" t="s">
        <v>46</v>
      </c>
      <c r="D149" s="32" t="s">
        <v>13</v>
      </c>
      <c r="E149" s="32" t="s">
        <v>9</v>
      </c>
      <c r="F149" s="32" t="s">
        <v>11</v>
      </c>
      <c r="G149" s="34" t="s">
        <v>20</v>
      </c>
      <c r="H149" s="53">
        <v>1</v>
      </c>
      <c r="I149" s="54">
        <v>535</v>
      </c>
      <c r="J149" s="54">
        <v>2</v>
      </c>
      <c r="K149" s="49">
        <f t="shared" si="9"/>
        <v>0.05</v>
      </c>
      <c r="L149" s="51">
        <v>0.2</v>
      </c>
      <c r="M149" s="23" t="s">
        <v>63</v>
      </c>
      <c r="N149" s="49">
        <v>4.7800000000000002E-4</v>
      </c>
      <c r="O149" s="54">
        <v>1</v>
      </c>
      <c r="P149" s="3">
        <v>147</v>
      </c>
      <c r="Q149" s="3">
        <v>1</v>
      </c>
      <c r="R149" s="3">
        <v>535</v>
      </c>
      <c r="S149" s="3">
        <v>2</v>
      </c>
      <c r="T149" s="3">
        <v>1</v>
      </c>
      <c r="U149" s="5">
        <v>36.451428714583152</v>
      </c>
      <c r="V149" s="41">
        <v>10.654401401657982</v>
      </c>
      <c r="W149" s="5">
        <v>36.44284299975881</v>
      </c>
      <c r="X149" s="5">
        <v>10.652107930456705</v>
      </c>
      <c r="Y149" s="44">
        <f t="shared" si="7"/>
        <v>5.0203793500907974</v>
      </c>
      <c r="Z149" s="4">
        <f t="shared" si="8"/>
        <v>5.0215621212980324</v>
      </c>
    </row>
    <row r="150" spans="1:26" ht="15.75" thickBot="1" x14ac:dyDescent="0.3">
      <c r="A150" s="11"/>
      <c r="B150" s="11" t="s">
        <v>78</v>
      </c>
      <c r="C150" s="11" t="s">
        <v>46</v>
      </c>
      <c r="D150" s="11" t="s">
        <v>14</v>
      </c>
      <c r="E150" s="11" t="s">
        <v>8</v>
      </c>
      <c r="F150" s="11" t="s">
        <v>11</v>
      </c>
      <c r="G150" s="14" t="s">
        <v>20</v>
      </c>
      <c r="H150" s="55">
        <v>1</v>
      </c>
      <c r="I150" s="54">
        <v>1070</v>
      </c>
      <c r="J150" s="56">
        <v>8</v>
      </c>
      <c r="K150" s="50">
        <f t="shared" si="9"/>
        <v>4.13</v>
      </c>
      <c r="L150" s="50">
        <v>4.13</v>
      </c>
      <c r="M150" s="52" t="s">
        <v>65</v>
      </c>
      <c r="N150" s="50">
        <v>4.7800000000000002E-4</v>
      </c>
      <c r="O150" s="56">
        <v>1</v>
      </c>
      <c r="P150" s="3">
        <v>148</v>
      </c>
      <c r="Q150" s="3">
        <v>1</v>
      </c>
      <c r="R150" s="3">
        <v>1070</v>
      </c>
      <c r="S150" s="3">
        <v>8</v>
      </c>
      <c r="T150" s="3">
        <v>1</v>
      </c>
      <c r="U150" s="5">
        <v>399.60807361563155</v>
      </c>
      <c r="V150" s="41">
        <v>55.303207167334456</v>
      </c>
      <c r="W150" s="5">
        <v>398.37700520879594</v>
      </c>
      <c r="X150" s="5">
        <v>55.150092021923406</v>
      </c>
      <c r="Y150" s="44">
        <f t="shared" si="7"/>
        <v>0.45794870545088395</v>
      </c>
      <c r="Z150" s="4">
        <f t="shared" si="8"/>
        <v>0.45936386289185216</v>
      </c>
    </row>
    <row r="151" spans="1:26" ht="45" x14ac:dyDescent="0.25">
      <c r="A151" s="47" t="s">
        <v>50</v>
      </c>
      <c r="B151" s="12" t="s">
        <v>101</v>
      </c>
      <c r="C151" s="12" t="s">
        <v>79</v>
      </c>
      <c r="D151" s="12" t="s">
        <v>89</v>
      </c>
      <c r="E151" s="12" t="s">
        <v>9</v>
      </c>
      <c r="F151" s="12" t="s">
        <v>10</v>
      </c>
      <c r="G151" s="13" t="s">
        <v>52</v>
      </c>
      <c r="H151" s="55">
        <v>0.6</v>
      </c>
      <c r="I151" s="54">
        <v>535</v>
      </c>
      <c r="J151" s="56">
        <v>6</v>
      </c>
      <c r="K151" s="50">
        <v>0.50700000000000001</v>
      </c>
      <c r="L151" s="50">
        <f t="shared" ref="L151:L182" si="10">K151*12/J151</f>
        <v>1.014</v>
      </c>
      <c r="M151" s="52" t="s">
        <v>80</v>
      </c>
      <c r="N151" s="50">
        <v>4.7800000000000002E-4</v>
      </c>
      <c r="O151" s="56">
        <v>20</v>
      </c>
      <c r="P151" s="3">
        <v>149</v>
      </c>
      <c r="Q151" s="3">
        <v>0.6</v>
      </c>
      <c r="R151" s="3">
        <v>26.75</v>
      </c>
      <c r="S151" s="3">
        <v>6</v>
      </c>
      <c r="T151" s="3">
        <v>20</v>
      </c>
      <c r="U151" s="5">
        <v>3.2147247503904333</v>
      </c>
      <c r="V151" s="41">
        <v>0.56094663191868721</v>
      </c>
      <c r="W151" s="5">
        <v>3.1004738957944991</v>
      </c>
      <c r="X151" s="5">
        <v>0.54162535674158307</v>
      </c>
      <c r="Y151" s="44">
        <f t="shared" si="7"/>
        <v>56.925557927711964</v>
      </c>
      <c r="Z151" s="4">
        <f t="shared" si="8"/>
        <v>59.023235205502708</v>
      </c>
    </row>
    <row r="152" spans="1:26" x14ac:dyDescent="0.25">
      <c r="A152" s="39"/>
      <c r="B152" s="32" t="s">
        <v>102</v>
      </c>
      <c r="C152" s="32" t="s">
        <v>79</v>
      </c>
      <c r="D152" s="32" t="s">
        <v>90</v>
      </c>
      <c r="E152" s="32" t="s">
        <v>8</v>
      </c>
      <c r="F152" s="32" t="s">
        <v>10</v>
      </c>
      <c r="G152" s="34" t="s">
        <v>19</v>
      </c>
      <c r="H152" s="55">
        <v>0.75</v>
      </c>
      <c r="I152" s="54">
        <v>1070</v>
      </c>
      <c r="J152" s="56">
        <v>12</v>
      </c>
      <c r="K152" s="50">
        <v>0.60799999999999998</v>
      </c>
      <c r="L152" s="50">
        <f t="shared" si="10"/>
        <v>0.60799999999999998</v>
      </c>
      <c r="M152" s="52" t="s">
        <v>81</v>
      </c>
      <c r="N152" s="50">
        <v>4.7800000000000002E-4</v>
      </c>
      <c r="O152" s="56">
        <v>20</v>
      </c>
      <c r="P152" s="3">
        <v>150</v>
      </c>
      <c r="Q152" s="3">
        <v>0.75</v>
      </c>
      <c r="R152" s="3">
        <v>53.5</v>
      </c>
      <c r="S152" s="3">
        <v>12</v>
      </c>
      <c r="T152" s="3">
        <v>20</v>
      </c>
      <c r="U152" s="5">
        <v>15.71026390609693</v>
      </c>
      <c r="V152" s="41">
        <v>1.7363952523828841</v>
      </c>
      <c r="W152" s="5">
        <v>15.569632921958998</v>
      </c>
      <c r="X152" s="5">
        <v>1.7212097690726751</v>
      </c>
      <c r="Y152" s="44">
        <f t="shared" si="7"/>
        <v>11.648435767459024</v>
      </c>
      <c r="Z152" s="4">
        <f t="shared" si="8"/>
        <v>11.753648972796375</v>
      </c>
    </row>
    <row r="153" spans="1:26" ht="45" x14ac:dyDescent="0.25">
      <c r="A153" s="39"/>
      <c r="B153" s="32" t="s">
        <v>97</v>
      </c>
      <c r="C153" s="32" t="s">
        <v>79</v>
      </c>
      <c r="D153" s="32" t="s">
        <v>89</v>
      </c>
      <c r="E153" s="32" t="s">
        <v>9</v>
      </c>
      <c r="F153" s="32" t="s">
        <v>10</v>
      </c>
      <c r="G153" s="34" t="s">
        <v>52</v>
      </c>
      <c r="H153" s="55">
        <v>0.6</v>
      </c>
      <c r="I153" s="54">
        <v>535</v>
      </c>
      <c r="J153" s="56">
        <v>6</v>
      </c>
      <c r="K153" s="50">
        <v>0.50700000000000001</v>
      </c>
      <c r="L153" s="50">
        <f t="shared" si="10"/>
        <v>1.014</v>
      </c>
      <c r="M153" s="52" t="s">
        <v>80</v>
      </c>
      <c r="N153" s="50">
        <v>4.7800000000000002E-4</v>
      </c>
      <c r="O153" s="56">
        <v>10</v>
      </c>
      <c r="P153" s="3">
        <v>151</v>
      </c>
      <c r="Q153" s="3">
        <v>0.6</v>
      </c>
      <c r="R153" s="3">
        <v>53.5</v>
      </c>
      <c r="S153" s="3">
        <v>6</v>
      </c>
      <c r="T153" s="3">
        <v>10</v>
      </c>
      <c r="U153" s="5">
        <v>6.3109207183682576</v>
      </c>
      <c r="V153" s="41">
        <v>1.1011626447183522</v>
      </c>
      <c r="W153" s="5">
        <v>6.1955360293124757</v>
      </c>
      <c r="X153" s="5">
        <v>1.0816708288484957</v>
      </c>
      <c r="Y153" s="44">
        <f t="shared" si="7"/>
        <v>28.997353661466406</v>
      </c>
      <c r="Z153" s="4">
        <f t="shared" si="8"/>
        <v>29.537395817599286</v>
      </c>
    </row>
    <row r="154" spans="1:26" x14ac:dyDescent="0.25">
      <c r="A154" s="39"/>
      <c r="B154" s="32" t="s">
        <v>98</v>
      </c>
      <c r="C154" s="32" t="s">
        <v>79</v>
      </c>
      <c r="D154" s="32" t="s">
        <v>90</v>
      </c>
      <c r="E154" s="32" t="s">
        <v>8</v>
      </c>
      <c r="F154" s="32" t="s">
        <v>10</v>
      </c>
      <c r="G154" s="34" t="s">
        <v>19</v>
      </c>
      <c r="H154" s="55">
        <v>0.75</v>
      </c>
      <c r="I154" s="54">
        <v>1070</v>
      </c>
      <c r="J154" s="56">
        <v>12</v>
      </c>
      <c r="K154" s="50">
        <v>0.60799999999999998</v>
      </c>
      <c r="L154" s="50">
        <f t="shared" si="10"/>
        <v>0.60799999999999998</v>
      </c>
      <c r="M154" s="52" t="s">
        <v>81</v>
      </c>
      <c r="N154" s="50">
        <v>4.7800000000000002E-4</v>
      </c>
      <c r="O154" s="56">
        <v>10</v>
      </c>
      <c r="P154" s="3">
        <v>152</v>
      </c>
      <c r="Q154" s="3">
        <v>0.75</v>
      </c>
      <c r="R154" s="3">
        <v>107</v>
      </c>
      <c r="S154" s="3">
        <v>12</v>
      </c>
      <c r="T154" s="3">
        <v>10</v>
      </c>
      <c r="U154" s="5">
        <v>31.811515776147335</v>
      </c>
      <c r="V154" s="41">
        <v>3.5224290274871848</v>
      </c>
      <c r="W154" s="5">
        <v>31.665714996197256</v>
      </c>
      <c r="X154" s="5">
        <v>3.5066219710422253</v>
      </c>
      <c r="Y154" s="44">
        <f t="shared" si="7"/>
        <v>5.7526337722396628</v>
      </c>
      <c r="Z154" s="4">
        <f t="shared" si="8"/>
        <v>5.7791210469107206</v>
      </c>
    </row>
    <row r="155" spans="1:26" ht="45" x14ac:dyDescent="0.25">
      <c r="A155" s="39"/>
      <c r="B155" s="32" t="s">
        <v>100</v>
      </c>
      <c r="C155" s="32" t="s">
        <v>79</v>
      </c>
      <c r="D155" s="32" t="s">
        <v>89</v>
      </c>
      <c r="E155" s="32" t="s">
        <v>9</v>
      </c>
      <c r="F155" s="32" t="s">
        <v>10</v>
      </c>
      <c r="G155" s="34" t="s">
        <v>52</v>
      </c>
      <c r="H155" s="55">
        <v>0.6</v>
      </c>
      <c r="I155" s="54">
        <v>535</v>
      </c>
      <c r="J155" s="56">
        <v>6</v>
      </c>
      <c r="K155" s="50">
        <v>0.50700000000000001</v>
      </c>
      <c r="L155" s="50">
        <f t="shared" si="10"/>
        <v>1.014</v>
      </c>
      <c r="M155" s="52" t="s">
        <v>80</v>
      </c>
      <c r="N155" s="50">
        <v>4.7800000000000002E-4</v>
      </c>
      <c r="O155" s="56">
        <v>5</v>
      </c>
      <c r="P155" s="3">
        <v>153</v>
      </c>
      <c r="Q155" s="3">
        <v>0.6</v>
      </c>
      <c r="R155" s="3">
        <v>107</v>
      </c>
      <c r="S155" s="3">
        <v>6</v>
      </c>
      <c r="T155" s="3">
        <v>5</v>
      </c>
      <c r="U155" s="5">
        <v>12.595182723954244</v>
      </c>
      <c r="V155" s="41">
        <v>2.1953782210872941</v>
      </c>
      <c r="W155" s="5">
        <v>12.477505451051409</v>
      </c>
      <c r="X155" s="5">
        <v>2.1755456101735531</v>
      </c>
      <c r="Y155" s="44">
        <f t="shared" si="7"/>
        <v>14.529364441212914</v>
      </c>
      <c r="Z155" s="4">
        <f t="shared" si="8"/>
        <v>14.66639311182025</v>
      </c>
    </row>
    <row r="156" spans="1:26" x14ac:dyDescent="0.25">
      <c r="A156" s="39"/>
      <c r="B156" s="32" t="s">
        <v>99</v>
      </c>
      <c r="C156" s="32" t="s">
        <v>79</v>
      </c>
      <c r="D156" s="32" t="s">
        <v>90</v>
      </c>
      <c r="E156" s="32" t="s">
        <v>8</v>
      </c>
      <c r="F156" s="32" t="s">
        <v>10</v>
      </c>
      <c r="G156" s="34" t="s">
        <v>19</v>
      </c>
      <c r="H156" s="55">
        <v>0.75</v>
      </c>
      <c r="I156" s="54">
        <v>1070</v>
      </c>
      <c r="J156" s="56">
        <v>12</v>
      </c>
      <c r="K156" s="50">
        <v>0.60799999999999998</v>
      </c>
      <c r="L156" s="50">
        <f t="shared" si="10"/>
        <v>0.60799999999999998</v>
      </c>
      <c r="M156" s="52" t="s">
        <v>81</v>
      </c>
      <c r="N156" s="50">
        <v>4.7800000000000002E-4</v>
      </c>
      <c r="O156" s="56">
        <v>5</v>
      </c>
      <c r="P156" s="3">
        <v>154</v>
      </c>
      <c r="Q156" s="3">
        <v>0.75</v>
      </c>
      <c r="R156" s="3">
        <v>214</v>
      </c>
      <c r="S156" s="3">
        <v>12</v>
      </c>
      <c r="T156" s="3">
        <v>5</v>
      </c>
      <c r="U156" s="5">
        <v>65.81018002680527</v>
      </c>
      <c r="V156" s="41">
        <v>7.3085775687506693</v>
      </c>
      <c r="W156" s="5">
        <v>65.653451138175726</v>
      </c>
      <c r="X156" s="5">
        <v>7.291480714465588</v>
      </c>
      <c r="Y156" s="44">
        <f t="shared" si="7"/>
        <v>2.7807248046649002</v>
      </c>
      <c r="Z156" s="4">
        <f t="shared" si="8"/>
        <v>2.7873629920056158</v>
      </c>
    </row>
    <row r="157" spans="1:26" ht="45" x14ac:dyDescent="0.25">
      <c r="A157" s="39"/>
      <c r="B157" s="32" t="s">
        <v>77</v>
      </c>
      <c r="C157" s="32" t="s">
        <v>79</v>
      </c>
      <c r="D157" s="32" t="s">
        <v>89</v>
      </c>
      <c r="E157" s="32" t="s">
        <v>9</v>
      </c>
      <c r="F157" s="32" t="s">
        <v>11</v>
      </c>
      <c r="G157" s="34" t="s">
        <v>52</v>
      </c>
      <c r="H157" s="55">
        <v>0.6</v>
      </c>
      <c r="I157" s="54">
        <v>535</v>
      </c>
      <c r="J157" s="56">
        <v>6</v>
      </c>
      <c r="K157" s="50">
        <v>0.50700000000000001</v>
      </c>
      <c r="L157" s="50">
        <f t="shared" si="10"/>
        <v>1.014</v>
      </c>
      <c r="M157" s="52" t="s">
        <v>80</v>
      </c>
      <c r="N157" s="50">
        <v>4.7800000000000002E-4</v>
      </c>
      <c r="O157" s="56">
        <v>1</v>
      </c>
      <c r="P157" s="3">
        <v>155</v>
      </c>
      <c r="Q157" s="3">
        <v>0.6</v>
      </c>
      <c r="R157" s="3">
        <v>535</v>
      </c>
      <c r="S157" s="3">
        <v>6</v>
      </c>
      <c r="T157" s="3">
        <v>1</v>
      </c>
      <c r="U157" s="5">
        <v>67.38575358718127</v>
      </c>
      <c r="V157" s="41">
        <v>11.598542125520776</v>
      </c>
      <c r="W157" s="5">
        <v>67.24882476777077</v>
      </c>
      <c r="X157" s="5">
        <v>11.576044530213036</v>
      </c>
      <c r="Y157" s="44">
        <f t="shared" si="7"/>
        <v>2.7157075532774324</v>
      </c>
      <c r="Z157" s="4">
        <f t="shared" si="8"/>
        <v>2.7212371462542402</v>
      </c>
    </row>
    <row r="158" spans="1:26" x14ac:dyDescent="0.25">
      <c r="A158" s="35"/>
      <c r="B158" s="32" t="s">
        <v>78</v>
      </c>
      <c r="C158" s="32" t="s">
        <v>79</v>
      </c>
      <c r="D158" s="32" t="s">
        <v>90</v>
      </c>
      <c r="E158" s="32" t="s">
        <v>8</v>
      </c>
      <c r="F158" s="32" t="s">
        <v>11</v>
      </c>
      <c r="G158" s="34" t="s">
        <v>19</v>
      </c>
      <c r="H158" s="55">
        <v>0.75</v>
      </c>
      <c r="I158" s="54">
        <v>1070</v>
      </c>
      <c r="J158" s="56">
        <v>12</v>
      </c>
      <c r="K158" s="50">
        <v>0.60799999999999998</v>
      </c>
      <c r="L158" s="50">
        <f t="shared" si="10"/>
        <v>0.60799999999999998</v>
      </c>
      <c r="M158" s="52" t="s">
        <v>81</v>
      </c>
      <c r="N158" s="50">
        <v>4.7800000000000002E-4</v>
      </c>
      <c r="O158" s="56">
        <v>1</v>
      </c>
      <c r="P158" s="3">
        <v>156</v>
      </c>
      <c r="Q158" s="3">
        <v>0.75</v>
      </c>
      <c r="R158" s="3">
        <v>1070</v>
      </c>
      <c r="S158" s="3">
        <v>12</v>
      </c>
      <c r="T158" s="3">
        <v>1</v>
      </c>
      <c r="U158" s="5">
        <v>444.21734922335611</v>
      </c>
      <c r="V158" s="41">
        <v>48.815935608022798</v>
      </c>
      <c r="W158" s="5">
        <v>443.94513276229901</v>
      </c>
      <c r="X158" s="5">
        <v>48.787577266146641</v>
      </c>
      <c r="Y158" s="44">
        <f t="shared" si="7"/>
        <v>0.41196049708537186</v>
      </c>
      <c r="Z158" s="4">
        <f t="shared" si="8"/>
        <v>0.41221310133832118</v>
      </c>
    </row>
    <row r="159" spans="1:26" ht="45" x14ac:dyDescent="0.25">
      <c r="A159" s="39"/>
      <c r="B159" s="32" t="s">
        <v>101</v>
      </c>
      <c r="C159" s="32" t="s">
        <v>82</v>
      </c>
      <c r="D159" s="32" t="s">
        <v>89</v>
      </c>
      <c r="E159" s="32" t="s">
        <v>9</v>
      </c>
      <c r="F159" s="32" t="s">
        <v>10</v>
      </c>
      <c r="G159" s="34" t="s">
        <v>52</v>
      </c>
      <c r="H159" s="55">
        <v>0.5</v>
      </c>
      <c r="I159" s="54">
        <v>535</v>
      </c>
      <c r="J159" s="56">
        <v>6</v>
      </c>
      <c r="K159" s="50">
        <v>1.2999999999999999E-2</v>
      </c>
      <c r="L159" s="50">
        <f t="shared" si="10"/>
        <v>2.5999999999999999E-2</v>
      </c>
      <c r="M159" s="52" t="s">
        <v>80</v>
      </c>
      <c r="N159" s="50">
        <v>4.7800000000000002E-4</v>
      </c>
      <c r="O159" s="56">
        <v>20</v>
      </c>
      <c r="P159" s="3">
        <v>157</v>
      </c>
      <c r="Q159" s="3">
        <v>0.5</v>
      </c>
      <c r="R159" s="3">
        <v>26.75</v>
      </c>
      <c r="S159" s="3">
        <v>6</v>
      </c>
      <c r="T159" s="3">
        <v>20</v>
      </c>
      <c r="U159" s="5">
        <v>2.5553859658186462</v>
      </c>
      <c r="V159" s="41">
        <v>0.44649792641966074</v>
      </c>
      <c r="W159" s="5">
        <v>2.5524621593073324</v>
      </c>
      <c r="X159" s="5">
        <v>0.44600336595228895</v>
      </c>
      <c r="Y159" s="44">
        <f t="shared" si="7"/>
        <v>71.613448006619976</v>
      </c>
      <c r="Z159" s="4">
        <f t="shared" si="8"/>
        <v>71.695480120128849</v>
      </c>
    </row>
    <row r="160" spans="1:26" x14ac:dyDescent="0.25">
      <c r="A160" s="39"/>
      <c r="B160" s="32" t="s">
        <v>102</v>
      </c>
      <c r="C160" s="32" t="s">
        <v>82</v>
      </c>
      <c r="D160" s="32" t="s">
        <v>90</v>
      </c>
      <c r="E160" s="32" t="s">
        <v>8</v>
      </c>
      <c r="F160" s="32" t="s">
        <v>10</v>
      </c>
      <c r="G160" s="34" t="s">
        <v>19</v>
      </c>
      <c r="H160" s="55">
        <v>0.75</v>
      </c>
      <c r="I160" s="54">
        <v>1070</v>
      </c>
      <c r="J160" s="56">
        <v>12</v>
      </c>
      <c r="K160" s="50">
        <v>1.544</v>
      </c>
      <c r="L160" s="50">
        <f t="shared" si="10"/>
        <v>1.5439999999999998</v>
      </c>
      <c r="M160" s="52" t="s">
        <v>81</v>
      </c>
      <c r="N160" s="50">
        <v>4.7800000000000002E-4</v>
      </c>
      <c r="O160" s="56">
        <v>20</v>
      </c>
      <c r="P160" s="3">
        <v>158</v>
      </c>
      <c r="Q160" s="3">
        <v>0.75</v>
      </c>
      <c r="R160" s="3">
        <v>53.5</v>
      </c>
      <c r="S160" s="3">
        <v>12</v>
      </c>
      <c r="T160" s="3">
        <v>20</v>
      </c>
      <c r="U160" s="5">
        <v>15.995295926660793</v>
      </c>
      <c r="V160" s="41">
        <v>1.7672971107228106</v>
      </c>
      <c r="W160" s="5">
        <v>15.638023078369759</v>
      </c>
      <c r="X160" s="5">
        <v>1.728716574935133</v>
      </c>
      <c r="Y160" s="44">
        <f t="shared" si="7"/>
        <v>11.440863666359402</v>
      </c>
      <c r="Z160" s="4">
        <f t="shared" si="8"/>
        <v>11.702246446555154</v>
      </c>
    </row>
    <row r="161" spans="1:26" ht="45" x14ac:dyDescent="0.25">
      <c r="A161" s="39"/>
      <c r="B161" s="32" t="s">
        <v>97</v>
      </c>
      <c r="C161" s="32" t="s">
        <v>82</v>
      </c>
      <c r="D161" s="32" t="s">
        <v>89</v>
      </c>
      <c r="E161" s="32" t="s">
        <v>9</v>
      </c>
      <c r="F161" s="32" t="s">
        <v>10</v>
      </c>
      <c r="G161" s="34" t="s">
        <v>52</v>
      </c>
      <c r="H161" s="55">
        <v>0.5</v>
      </c>
      <c r="I161" s="54">
        <v>535</v>
      </c>
      <c r="J161" s="56">
        <v>6</v>
      </c>
      <c r="K161" s="50">
        <v>1.2999999999999999E-2</v>
      </c>
      <c r="L161" s="50">
        <f t="shared" si="10"/>
        <v>2.5999999999999999E-2</v>
      </c>
      <c r="M161" s="52" t="s">
        <v>80</v>
      </c>
      <c r="N161" s="50">
        <v>4.7800000000000002E-4</v>
      </c>
      <c r="O161" s="56">
        <v>10</v>
      </c>
      <c r="P161" s="3">
        <v>159</v>
      </c>
      <c r="Q161" s="3">
        <v>0.5</v>
      </c>
      <c r="R161" s="3">
        <v>53.5</v>
      </c>
      <c r="S161" s="3">
        <v>6</v>
      </c>
      <c r="T161" s="3">
        <v>10</v>
      </c>
      <c r="U161" s="5">
        <v>5.1279447139059542</v>
      </c>
      <c r="V161" s="41">
        <v>0.89554081479521819</v>
      </c>
      <c r="W161" s="5">
        <v>5.1249967523515982</v>
      </c>
      <c r="X161" s="5">
        <v>0.89504260882377162</v>
      </c>
      <c r="Y161" s="44">
        <f t="shared" si="7"/>
        <v>35.686812204457048</v>
      </c>
      <c r="Z161" s="4">
        <f t="shared" si="8"/>
        <v>35.707339700465312</v>
      </c>
    </row>
    <row r="162" spans="1:26" x14ac:dyDescent="0.25">
      <c r="A162" s="39"/>
      <c r="B162" s="32" t="s">
        <v>98</v>
      </c>
      <c r="C162" s="32" t="s">
        <v>82</v>
      </c>
      <c r="D162" s="32" t="s">
        <v>90</v>
      </c>
      <c r="E162" s="32" t="s">
        <v>8</v>
      </c>
      <c r="F162" s="32" t="s">
        <v>10</v>
      </c>
      <c r="G162" s="34" t="s">
        <v>19</v>
      </c>
      <c r="H162" s="55">
        <v>0.75</v>
      </c>
      <c r="I162" s="54">
        <v>1070</v>
      </c>
      <c r="J162" s="56">
        <v>12</v>
      </c>
      <c r="K162" s="50">
        <v>1.544</v>
      </c>
      <c r="L162" s="50">
        <f t="shared" si="10"/>
        <v>1.5439999999999998</v>
      </c>
      <c r="M162" s="52" t="s">
        <v>81</v>
      </c>
      <c r="N162" s="50">
        <v>4.7800000000000002E-4</v>
      </c>
      <c r="O162" s="56">
        <v>10</v>
      </c>
      <c r="P162" s="3">
        <v>160</v>
      </c>
      <c r="Q162" s="3">
        <v>0.75</v>
      </c>
      <c r="R162" s="3">
        <v>107</v>
      </c>
      <c r="S162" s="3">
        <v>12</v>
      </c>
      <c r="T162" s="3">
        <v>10</v>
      </c>
      <c r="U162" s="5">
        <v>32.107026225752136</v>
      </c>
      <c r="V162" s="41">
        <v>3.5545904203732976</v>
      </c>
      <c r="W162" s="5">
        <v>31.736619250677101</v>
      </c>
      <c r="X162" s="5">
        <v>3.5144309415052706</v>
      </c>
      <c r="Y162" s="44">
        <f t="shared" si="7"/>
        <v>5.6996870003868771</v>
      </c>
      <c r="Z162" s="4">
        <f t="shared" si="8"/>
        <v>5.7662096442769561</v>
      </c>
    </row>
    <row r="163" spans="1:26" ht="45" x14ac:dyDescent="0.25">
      <c r="A163" s="39"/>
      <c r="B163" s="32" t="s">
        <v>100</v>
      </c>
      <c r="C163" s="32" t="s">
        <v>82</v>
      </c>
      <c r="D163" s="32" t="s">
        <v>89</v>
      </c>
      <c r="E163" s="32" t="s">
        <v>9</v>
      </c>
      <c r="F163" s="32" t="s">
        <v>10</v>
      </c>
      <c r="G163" s="34" t="s">
        <v>52</v>
      </c>
      <c r="H163" s="55">
        <v>0.5</v>
      </c>
      <c r="I163" s="54">
        <v>535</v>
      </c>
      <c r="J163" s="56">
        <v>6</v>
      </c>
      <c r="K163" s="50">
        <v>1.2999999999999999E-2</v>
      </c>
      <c r="L163" s="50">
        <f t="shared" si="10"/>
        <v>2.5999999999999999E-2</v>
      </c>
      <c r="M163" s="52" t="s">
        <v>80</v>
      </c>
      <c r="N163" s="50">
        <v>4.7800000000000002E-4</v>
      </c>
      <c r="O163" s="56">
        <v>5</v>
      </c>
      <c r="P163" s="3">
        <v>161</v>
      </c>
      <c r="Q163" s="3">
        <v>0.5</v>
      </c>
      <c r="R163" s="3">
        <v>107</v>
      </c>
      <c r="S163" s="3">
        <v>6</v>
      </c>
      <c r="T163" s="3">
        <v>5</v>
      </c>
      <c r="U163" s="5">
        <v>10.336541849588558</v>
      </c>
      <c r="V163" s="41">
        <v>1.8032065731197078</v>
      </c>
      <c r="W163" s="5">
        <v>10.333545134508316</v>
      </c>
      <c r="X163" s="5">
        <v>1.8027010801253638</v>
      </c>
      <c r="Y163" s="44">
        <f t="shared" si="7"/>
        <v>17.704180243539017</v>
      </c>
      <c r="Z163" s="4">
        <f t="shared" si="8"/>
        <v>17.709314433522081</v>
      </c>
    </row>
    <row r="164" spans="1:26" x14ac:dyDescent="0.25">
      <c r="A164" s="39"/>
      <c r="B164" s="32" t="s">
        <v>99</v>
      </c>
      <c r="C164" s="32" t="s">
        <v>82</v>
      </c>
      <c r="D164" s="32" t="s">
        <v>90</v>
      </c>
      <c r="E164" s="32" t="s">
        <v>8</v>
      </c>
      <c r="F164" s="32" t="s">
        <v>10</v>
      </c>
      <c r="G164" s="34" t="s">
        <v>19</v>
      </c>
      <c r="H164" s="55">
        <v>0.75</v>
      </c>
      <c r="I164" s="54">
        <v>1070</v>
      </c>
      <c r="J164" s="56">
        <v>12</v>
      </c>
      <c r="K164" s="50">
        <v>1.544</v>
      </c>
      <c r="L164" s="50">
        <f t="shared" si="10"/>
        <v>1.5439999999999998</v>
      </c>
      <c r="M164" s="52" t="s">
        <v>81</v>
      </c>
      <c r="N164" s="50">
        <v>4.7800000000000002E-4</v>
      </c>
      <c r="O164" s="56">
        <v>5</v>
      </c>
      <c r="P164" s="3">
        <v>162</v>
      </c>
      <c r="Q164" s="3">
        <v>0.75</v>
      </c>
      <c r="R164" s="3">
        <v>214</v>
      </c>
      <c r="S164" s="3">
        <v>12</v>
      </c>
      <c r="T164" s="3">
        <v>5</v>
      </c>
      <c r="U164" s="5">
        <v>66.1278396224711</v>
      </c>
      <c r="V164" s="41">
        <v>7.3433523977685686</v>
      </c>
      <c r="W164" s="5">
        <v>65.72966980796474</v>
      </c>
      <c r="X164" s="5">
        <v>7.299916687090148</v>
      </c>
      <c r="Y164" s="44">
        <f t="shared" si="7"/>
        <v>2.7673669825713501</v>
      </c>
      <c r="Z164" s="4">
        <f t="shared" si="8"/>
        <v>2.7841308275950767</v>
      </c>
    </row>
    <row r="165" spans="1:26" ht="45" x14ac:dyDescent="0.25">
      <c r="A165" s="39"/>
      <c r="B165" s="32" t="s">
        <v>77</v>
      </c>
      <c r="C165" s="32" t="s">
        <v>82</v>
      </c>
      <c r="D165" s="32" t="s">
        <v>89</v>
      </c>
      <c r="E165" s="32" t="s">
        <v>9</v>
      </c>
      <c r="F165" s="32" t="s">
        <v>11</v>
      </c>
      <c r="G165" s="34" t="s">
        <v>52</v>
      </c>
      <c r="H165" s="55">
        <v>0.5</v>
      </c>
      <c r="I165" s="54">
        <v>535</v>
      </c>
      <c r="J165" s="56">
        <v>6</v>
      </c>
      <c r="K165" s="50">
        <v>1.2999999999999999E-2</v>
      </c>
      <c r="L165" s="50">
        <f t="shared" si="10"/>
        <v>2.5999999999999999E-2</v>
      </c>
      <c r="M165" s="52" t="s">
        <v>80</v>
      </c>
      <c r="N165" s="50">
        <v>4.7800000000000002E-4</v>
      </c>
      <c r="O165" s="56">
        <v>1</v>
      </c>
      <c r="P165" s="3">
        <v>163</v>
      </c>
      <c r="Q165" s="3">
        <v>0.5</v>
      </c>
      <c r="R165" s="3">
        <v>535</v>
      </c>
      <c r="S165" s="3">
        <v>6</v>
      </c>
      <c r="T165" s="3">
        <v>1</v>
      </c>
      <c r="U165" s="5">
        <v>55.094036298132565</v>
      </c>
      <c r="V165" s="41">
        <v>9.5163017699589201</v>
      </c>
      <c r="W165" s="5">
        <v>55.090634294771505</v>
      </c>
      <c r="X165" s="5">
        <v>9.5157390217660645</v>
      </c>
      <c r="Y165" s="44">
        <f t="shared" si="7"/>
        <v>3.3215936296575688</v>
      </c>
      <c r="Z165" s="4">
        <f t="shared" si="8"/>
        <v>3.3217987475117527</v>
      </c>
    </row>
    <row r="166" spans="1:26" x14ac:dyDescent="0.25">
      <c r="A166" s="35"/>
      <c r="B166" s="32" t="s">
        <v>78</v>
      </c>
      <c r="C166" s="32" t="s">
        <v>82</v>
      </c>
      <c r="D166" s="32" t="s">
        <v>90</v>
      </c>
      <c r="E166" s="32" t="s">
        <v>8</v>
      </c>
      <c r="F166" s="32" t="s">
        <v>11</v>
      </c>
      <c r="G166" s="34" t="s">
        <v>19</v>
      </c>
      <c r="H166" s="55">
        <v>0.75</v>
      </c>
      <c r="I166" s="54">
        <v>1070</v>
      </c>
      <c r="J166" s="56">
        <v>12</v>
      </c>
      <c r="K166" s="50">
        <v>1.544</v>
      </c>
      <c r="L166" s="50">
        <f t="shared" si="10"/>
        <v>1.5439999999999998</v>
      </c>
      <c r="M166" s="52" t="s">
        <v>81</v>
      </c>
      <c r="N166" s="50">
        <v>4.7800000000000002E-4</v>
      </c>
      <c r="O166" s="56">
        <v>1</v>
      </c>
      <c r="P166" s="3">
        <v>164</v>
      </c>
      <c r="Q166" s="3">
        <v>0.75</v>
      </c>
      <c r="R166" s="3">
        <v>1070</v>
      </c>
      <c r="S166" s="3">
        <v>12</v>
      </c>
      <c r="T166" s="3">
        <v>1</v>
      </c>
      <c r="U166" s="5">
        <v>444.76485124160763</v>
      </c>
      <c r="V166" s="41">
        <v>48.873079626944367</v>
      </c>
      <c r="W166" s="5">
        <v>444.07331877826141</v>
      </c>
      <c r="X166" s="5">
        <v>48.801044486085182</v>
      </c>
      <c r="Y166" s="44">
        <f t="shared" si="7"/>
        <v>0.41145337696793338</v>
      </c>
      <c r="Z166" s="4">
        <f t="shared" si="8"/>
        <v>0.41209411207921987</v>
      </c>
    </row>
    <row r="167" spans="1:26" ht="45" x14ac:dyDescent="0.25">
      <c r="A167" s="39"/>
      <c r="B167" s="32" t="s">
        <v>101</v>
      </c>
      <c r="C167" s="32" t="s">
        <v>83</v>
      </c>
      <c r="D167" s="32" t="s">
        <v>89</v>
      </c>
      <c r="E167" s="32" t="s">
        <v>9</v>
      </c>
      <c r="F167" s="32" t="s">
        <v>10</v>
      </c>
      <c r="G167" s="34" t="s">
        <v>52</v>
      </c>
      <c r="H167" s="55">
        <v>0.15</v>
      </c>
      <c r="I167" s="54">
        <v>535</v>
      </c>
      <c r="J167" s="56">
        <v>6</v>
      </c>
      <c r="K167" s="50">
        <v>0.13800000000000001</v>
      </c>
      <c r="L167" s="50">
        <f t="shared" si="10"/>
        <v>0.27600000000000002</v>
      </c>
      <c r="M167" s="52" t="s">
        <v>80</v>
      </c>
      <c r="N167" s="50">
        <v>4.7800000000000002E-4</v>
      </c>
      <c r="O167" s="56">
        <v>20</v>
      </c>
      <c r="P167" s="3">
        <v>165</v>
      </c>
      <c r="Q167" s="3">
        <v>0.15</v>
      </c>
      <c r="R167" s="3">
        <v>26.75</v>
      </c>
      <c r="S167" s="3">
        <v>6</v>
      </c>
      <c r="T167" s="3">
        <v>20</v>
      </c>
      <c r="U167" s="5">
        <v>0.80384739077062739</v>
      </c>
      <c r="V167" s="41">
        <v>0.1403263754611711</v>
      </c>
      <c r="W167" s="5">
        <v>0.7729872578985254</v>
      </c>
      <c r="X167" s="5">
        <v>0.13510312592259896</v>
      </c>
      <c r="Y167" s="44">
        <f t="shared" si="7"/>
        <v>227.65515208622213</v>
      </c>
      <c r="Z167" s="4">
        <f t="shared" si="8"/>
        <v>236.7438766034918</v>
      </c>
    </row>
    <row r="168" spans="1:26" x14ac:dyDescent="0.25">
      <c r="A168" s="39"/>
      <c r="B168" s="32" t="s">
        <v>102</v>
      </c>
      <c r="C168" s="32" t="s">
        <v>83</v>
      </c>
      <c r="D168" s="32" t="s">
        <v>90</v>
      </c>
      <c r="E168" s="32" t="s">
        <v>8</v>
      </c>
      <c r="F168" s="32" t="s">
        <v>10</v>
      </c>
      <c r="G168" s="34" t="s">
        <v>19</v>
      </c>
      <c r="H168" s="55">
        <v>0.999</v>
      </c>
      <c r="I168" s="54">
        <v>1070</v>
      </c>
      <c r="J168" s="56">
        <v>12</v>
      </c>
      <c r="K168" s="50">
        <v>0.40500000000000003</v>
      </c>
      <c r="L168" s="50">
        <f t="shared" si="10"/>
        <v>0.40500000000000003</v>
      </c>
      <c r="M168" s="52" t="s">
        <v>81</v>
      </c>
      <c r="N168" s="50">
        <v>4.7800000000000002E-4</v>
      </c>
      <c r="O168" s="56">
        <v>20</v>
      </c>
      <c r="P168" s="3">
        <v>166</v>
      </c>
      <c r="Q168" s="3">
        <v>0.999</v>
      </c>
      <c r="R168" s="3">
        <v>53.5</v>
      </c>
      <c r="S168" s="3">
        <v>12</v>
      </c>
      <c r="T168" s="3">
        <v>20</v>
      </c>
      <c r="U168" s="5">
        <v>20.929506597187721</v>
      </c>
      <c r="V168" s="41">
        <v>2.3148267032248002</v>
      </c>
      <c r="W168" s="5">
        <v>20.834707358245705</v>
      </c>
      <c r="X168" s="5">
        <v>2.3045761889720167</v>
      </c>
      <c r="Y168" s="44">
        <f t="shared" si="7"/>
        <v>8.7436366046292537</v>
      </c>
      <c r="Z168" s="4">
        <f t="shared" si="8"/>
        <v>8.7834207053344819</v>
      </c>
    </row>
    <row r="169" spans="1:26" ht="45" x14ac:dyDescent="0.25">
      <c r="A169" s="39"/>
      <c r="B169" s="32" t="s">
        <v>97</v>
      </c>
      <c r="C169" s="32" t="s">
        <v>83</v>
      </c>
      <c r="D169" s="32" t="s">
        <v>89</v>
      </c>
      <c r="E169" s="32" t="s">
        <v>9</v>
      </c>
      <c r="F169" s="32" t="s">
        <v>10</v>
      </c>
      <c r="G169" s="34" t="s">
        <v>52</v>
      </c>
      <c r="H169" s="55">
        <v>0.15</v>
      </c>
      <c r="I169" s="54">
        <v>535</v>
      </c>
      <c r="J169" s="56">
        <v>6</v>
      </c>
      <c r="K169" s="50">
        <v>0.13800000000000001</v>
      </c>
      <c r="L169" s="50">
        <f t="shared" si="10"/>
        <v>0.27600000000000002</v>
      </c>
      <c r="M169" s="52" t="s">
        <v>80</v>
      </c>
      <c r="N169" s="50">
        <v>4.7800000000000002E-4</v>
      </c>
      <c r="O169" s="56">
        <v>10</v>
      </c>
      <c r="P169" s="3">
        <v>167</v>
      </c>
      <c r="Q169" s="3">
        <v>0.15</v>
      </c>
      <c r="R169" s="3">
        <v>53.5</v>
      </c>
      <c r="S169" s="3">
        <v>6</v>
      </c>
      <c r="T169" s="3">
        <v>10</v>
      </c>
      <c r="U169" s="5">
        <v>1.5690191122099835</v>
      </c>
      <c r="V169" s="41">
        <v>0.27404975663906656</v>
      </c>
      <c r="W169" s="5">
        <v>1.5380835017707202</v>
      </c>
      <c r="X169" s="5">
        <v>0.26881484904447445</v>
      </c>
      <c r="Y169" s="44">
        <f t="shared" si="7"/>
        <v>116.633378507571</v>
      </c>
      <c r="Z169" s="4">
        <f t="shared" si="8"/>
        <v>118.97923603583359</v>
      </c>
    </row>
    <row r="170" spans="1:26" x14ac:dyDescent="0.25">
      <c r="A170" s="39"/>
      <c r="B170" s="32" t="s">
        <v>98</v>
      </c>
      <c r="C170" s="32" t="s">
        <v>83</v>
      </c>
      <c r="D170" s="32" t="s">
        <v>90</v>
      </c>
      <c r="E170" s="32" t="s">
        <v>8</v>
      </c>
      <c r="F170" s="32" t="s">
        <v>10</v>
      </c>
      <c r="G170" s="34" t="s">
        <v>19</v>
      </c>
      <c r="H170" s="55">
        <v>0.999</v>
      </c>
      <c r="I170" s="54">
        <v>1070</v>
      </c>
      <c r="J170" s="56">
        <v>12</v>
      </c>
      <c r="K170" s="50">
        <v>0.40500000000000003</v>
      </c>
      <c r="L170" s="50">
        <f t="shared" si="10"/>
        <v>0.40500000000000003</v>
      </c>
      <c r="M170" s="52" t="s">
        <v>81</v>
      </c>
      <c r="N170" s="50">
        <v>4.7800000000000002E-4</v>
      </c>
      <c r="O170" s="56">
        <v>10</v>
      </c>
      <c r="P170" s="3">
        <v>168</v>
      </c>
      <c r="Q170" s="3">
        <v>0.999</v>
      </c>
      <c r="R170" s="3">
        <v>107</v>
      </c>
      <c r="S170" s="3">
        <v>12</v>
      </c>
      <c r="T170" s="3">
        <v>10</v>
      </c>
      <c r="U170" s="5">
        <v>42.764108476344731</v>
      </c>
      <c r="V170" s="41">
        <v>4.7401626023474828</v>
      </c>
      <c r="W170" s="5">
        <v>42.664633950758684</v>
      </c>
      <c r="X170" s="5">
        <v>4.729353467972147</v>
      </c>
      <c r="Y170" s="44">
        <f t="shared" si="7"/>
        <v>4.2792894911214567</v>
      </c>
      <c r="Z170" s="4">
        <f t="shared" si="8"/>
        <v>4.2892668483036589</v>
      </c>
    </row>
    <row r="171" spans="1:26" ht="45" x14ac:dyDescent="0.25">
      <c r="A171" s="39"/>
      <c r="B171" s="32" t="s">
        <v>100</v>
      </c>
      <c r="C171" s="32" t="s">
        <v>83</v>
      </c>
      <c r="D171" s="32" t="s">
        <v>89</v>
      </c>
      <c r="E171" s="32" t="s">
        <v>9</v>
      </c>
      <c r="F171" s="32" t="s">
        <v>10</v>
      </c>
      <c r="G171" s="34" t="s">
        <v>52</v>
      </c>
      <c r="H171" s="55">
        <v>0.15</v>
      </c>
      <c r="I171" s="54">
        <v>535</v>
      </c>
      <c r="J171" s="56">
        <v>6</v>
      </c>
      <c r="K171" s="50">
        <v>0.13800000000000001</v>
      </c>
      <c r="L171" s="50">
        <f t="shared" si="10"/>
        <v>0.27600000000000002</v>
      </c>
      <c r="M171" s="52" t="s">
        <v>80</v>
      </c>
      <c r="N171" s="50">
        <v>4.7800000000000002E-4</v>
      </c>
      <c r="O171" s="56">
        <v>5</v>
      </c>
      <c r="P171" s="3">
        <v>169</v>
      </c>
      <c r="Q171" s="3">
        <v>0.15</v>
      </c>
      <c r="R171" s="3">
        <v>107</v>
      </c>
      <c r="S171" s="3">
        <v>6</v>
      </c>
      <c r="T171" s="3">
        <v>5</v>
      </c>
      <c r="U171" s="5">
        <v>3.1048772533343767</v>
      </c>
      <c r="V171" s="41">
        <v>0.54236598108166045</v>
      </c>
      <c r="W171" s="5">
        <v>3.0737902851040193</v>
      </c>
      <c r="X171" s="5">
        <v>0.53710775563525393</v>
      </c>
      <c r="Y171" s="44">
        <f t="shared" si="7"/>
        <v>58.939528061366488</v>
      </c>
      <c r="Z171" s="4">
        <f t="shared" si="8"/>
        <v>59.535616625129371</v>
      </c>
    </row>
    <row r="172" spans="1:26" x14ac:dyDescent="0.25">
      <c r="A172" s="39"/>
      <c r="B172" s="32" t="s">
        <v>99</v>
      </c>
      <c r="C172" s="32" t="s">
        <v>83</v>
      </c>
      <c r="D172" s="32" t="s">
        <v>90</v>
      </c>
      <c r="E172" s="32" t="s">
        <v>8</v>
      </c>
      <c r="F172" s="32" t="s">
        <v>10</v>
      </c>
      <c r="G172" s="34" t="s">
        <v>19</v>
      </c>
      <c r="H172" s="55">
        <v>0.999</v>
      </c>
      <c r="I172" s="54">
        <v>1070</v>
      </c>
      <c r="J172" s="56">
        <v>12</v>
      </c>
      <c r="K172" s="50">
        <v>0.40500000000000003</v>
      </c>
      <c r="L172" s="50">
        <f t="shared" si="10"/>
        <v>0.40500000000000003</v>
      </c>
      <c r="M172" s="52" t="s">
        <v>81</v>
      </c>
      <c r="N172" s="50">
        <v>4.7800000000000002E-4</v>
      </c>
      <c r="O172" s="56">
        <v>5</v>
      </c>
      <c r="P172" s="3">
        <v>170</v>
      </c>
      <c r="Q172" s="3">
        <v>0.999</v>
      </c>
      <c r="R172" s="3">
        <v>214</v>
      </c>
      <c r="S172" s="3">
        <v>12</v>
      </c>
      <c r="T172" s="3">
        <v>5</v>
      </c>
      <c r="U172" s="5">
        <v>89.713513499541975</v>
      </c>
      <c r="V172" s="41">
        <v>9.9773491810813262</v>
      </c>
      <c r="W172" s="5">
        <v>89.603990246552172</v>
      </c>
      <c r="X172" s="5">
        <v>9.9653719075047764</v>
      </c>
      <c r="Y172" s="44">
        <f t="shared" si="7"/>
        <v>2.0398264749817683</v>
      </c>
      <c r="Z172" s="4">
        <f t="shared" si="8"/>
        <v>2.0423197616139821</v>
      </c>
    </row>
    <row r="173" spans="1:26" ht="45" x14ac:dyDescent="0.25">
      <c r="A173" s="39"/>
      <c r="B173" s="32" t="s">
        <v>77</v>
      </c>
      <c r="C173" s="32" t="s">
        <v>83</v>
      </c>
      <c r="D173" s="32" t="s">
        <v>89</v>
      </c>
      <c r="E173" s="32" t="s">
        <v>9</v>
      </c>
      <c r="F173" s="32" t="s">
        <v>11</v>
      </c>
      <c r="G173" s="34" t="s">
        <v>52</v>
      </c>
      <c r="H173" s="55">
        <v>0.15</v>
      </c>
      <c r="I173" s="54">
        <v>535</v>
      </c>
      <c r="J173" s="56">
        <v>6</v>
      </c>
      <c r="K173" s="50">
        <v>0.13800000000000001</v>
      </c>
      <c r="L173" s="50">
        <f t="shared" si="10"/>
        <v>0.27600000000000002</v>
      </c>
      <c r="M173" s="52" t="s">
        <v>80</v>
      </c>
      <c r="N173" s="50">
        <v>4.7800000000000002E-4</v>
      </c>
      <c r="O173" s="56">
        <v>1</v>
      </c>
      <c r="P173" s="3">
        <v>171</v>
      </c>
      <c r="Q173" s="3">
        <v>0.15</v>
      </c>
      <c r="R173" s="3">
        <v>535</v>
      </c>
      <c r="S173" s="3">
        <v>6</v>
      </c>
      <c r="T173" s="3">
        <v>1</v>
      </c>
      <c r="U173" s="5">
        <v>15.641519098379815</v>
      </c>
      <c r="V173" s="41">
        <v>2.7293326614090021</v>
      </c>
      <c r="W173" s="5">
        <v>15.609241427244291</v>
      </c>
      <c r="X173" s="5">
        <v>2.7238909306763728</v>
      </c>
      <c r="Y173" s="44">
        <f t="shared" si="7"/>
        <v>11.699630889365187</v>
      </c>
      <c r="Z173" s="4">
        <f t="shared" si="8"/>
        <v>11.723824046990057</v>
      </c>
    </row>
    <row r="174" spans="1:26" x14ac:dyDescent="0.25">
      <c r="A174" s="35"/>
      <c r="B174" s="32" t="s">
        <v>78</v>
      </c>
      <c r="C174" s="32" t="s">
        <v>83</v>
      </c>
      <c r="D174" s="32" t="s">
        <v>90</v>
      </c>
      <c r="E174" s="32" t="s">
        <v>8</v>
      </c>
      <c r="F174" s="32" t="s">
        <v>11</v>
      </c>
      <c r="G174" s="34" t="s">
        <v>19</v>
      </c>
      <c r="H174" s="55">
        <v>0.999</v>
      </c>
      <c r="I174" s="54">
        <v>1070</v>
      </c>
      <c r="J174" s="56">
        <v>12</v>
      </c>
      <c r="K174" s="50">
        <v>0.40500000000000003</v>
      </c>
      <c r="L174" s="50">
        <f t="shared" si="10"/>
        <v>0.40500000000000003</v>
      </c>
      <c r="M174" s="52" t="s">
        <v>81</v>
      </c>
      <c r="N174" s="50">
        <v>4.7800000000000002E-4</v>
      </c>
      <c r="O174" s="56">
        <v>1</v>
      </c>
      <c r="P174" s="3">
        <v>172</v>
      </c>
      <c r="Q174" s="3">
        <v>0.999</v>
      </c>
      <c r="R174" s="3">
        <v>1070</v>
      </c>
      <c r="S174" s="3">
        <v>12</v>
      </c>
      <c r="T174" s="3">
        <v>1</v>
      </c>
      <c r="U174" s="5">
        <v>670.23860791000516</v>
      </c>
      <c r="V174" s="41">
        <v>72.022686329231078</v>
      </c>
      <c r="W174" s="5">
        <v>670.01530449123743</v>
      </c>
      <c r="X174" s="5">
        <v>72.000625073420792</v>
      </c>
      <c r="Y174" s="44">
        <f t="shared" si="7"/>
        <v>0.27303709132878229</v>
      </c>
      <c r="Z174" s="4">
        <f t="shared" si="8"/>
        <v>0.27312808942320704</v>
      </c>
    </row>
    <row r="175" spans="1:26" ht="45" x14ac:dyDescent="0.25">
      <c r="A175" s="39"/>
      <c r="B175" s="32" t="s">
        <v>101</v>
      </c>
      <c r="C175" s="32" t="s">
        <v>84</v>
      </c>
      <c r="D175" s="32" t="s">
        <v>89</v>
      </c>
      <c r="E175" s="32" t="s">
        <v>9</v>
      </c>
      <c r="F175" s="32" t="s">
        <v>10</v>
      </c>
      <c r="G175" s="34" t="s">
        <v>52</v>
      </c>
      <c r="H175" s="55">
        <v>0.55000000000000004</v>
      </c>
      <c r="I175" s="54">
        <v>535</v>
      </c>
      <c r="J175" s="56">
        <v>6</v>
      </c>
      <c r="K175" s="48">
        <v>0.02</v>
      </c>
      <c r="L175" s="48">
        <f t="shared" si="10"/>
        <v>0.04</v>
      </c>
      <c r="M175" s="52" t="s">
        <v>80</v>
      </c>
      <c r="N175" s="50">
        <v>4.7800000000000002E-4</v>
      </c>
      <c r="O175" s="56">
        <v>20</v>
      </c>
      <c r="P175" s="3">
        <v>173</v>
      </c>
      <c r="Q175" s="3">
        <v>0.55000000000000004</v>
      </c>
      <c r="R175" s="3">
        <v>26.75</v>
      </c>
      <c r="S175" s="3">
        <v>6</v>
      </c>
      <c r="T175" s="3">
        <v>20</v>
      </c>
      <c r="U175" s="5">
        <v>2.8137815207962777</v>
      </c>
      <c r="V175" s="41">
        <v>0.49161042329012167</v>
      </c>
      <c r="W175" s="5">
        <v>2.8092796126222206</v>
      </c>
      <c r="X175" s="5">
        <v>0.49084899829294937</v>
      </c>
      <c r="Y175" s="44">
        <f t="shared" si="7"/>
        <v>65.037032423260939</v>
      </c>
      <c r="Z175" s="4">
        <f t="shared" si="8"/>
        <v>65.141255138069099</v>
      </c>
    </row>
    <row r="176" spans="1:26" x14ac:dyDescent="0.25">
      <c r="A176" s="39"/>
      <c r="B176" s="32" t="s">
        <v>102</v>
      </c>
      <c r="C176" s="32" t="s">
        <v>84</v>
      </c>
      <c r="D176" s="32" t="s">
        <v>90</v>
      </c>
      <c r="E176" s="32" t="s">
        <v>8</v>
      </c>
      <c r="F176" s="32" t="s">
        <v>10</v>
      </c>
      <c r="G176" s="34" t="s">
        <v>19</v>
      </c>
      <c r="H176" s="55">
        <v>1</v>
      </c>
      <c r="I176" s="54">
        <v>1070</v>
      </c>
      <c r="J176" s="56">
        <v>12</v>
      </c>
      <c r="K176" s="50">
        <v>0.69</v>
      </c>
      <c r="L176" s="48">
        <f t="shared" si="10"/>
        <v>0.69</v>
      </c>
      <c r="M176" s="52" t="s">
        <v>81</v>
      </c>
      <c r="N176" s="50">
        <v>4.7800000000000002E-4</v>
      </c>
      <c r="O176" s="56">
        <v>20</v>
      </c>
      <c r="P176" s="3">
        <v>174</v>
      </c>
      <c r="Q176" s="3">
        <v>1</v>
      </c>
      <c r="R176" s="3">
        <v>53.5</v>
      </c>
      <c r="S176" s="3">
        <v>12</v>
      </c>
      <c r="T176" s="3">
        <v>20</v>
      </c>
      <c r="U176" s="5">
        <v>21.038651664364021</v>
      </c>
      <c r="V176" s="41">
        <v>2.3267240124738766</v>
      </c>
      <c r="W176" s="5">
        <v>20.877114200489618</v>
      </c>
      <c r="X176" s="5">
        <v>2.3092568480110169</v>
      </c>
      <c r="Y176" s="44">
        <f t="shared" si="7"/>
        <v>8.6982760549228342</v>
      </c>
      <c r="Z176" s="4">
        <f t="shared" si="8"/>
        <v>8.7655792961897099</v>
      </c>
    </row>
    <row r="177" spans="1:26" ht="45" x14ac:dyDescent="0.25">
      <c r="A177" s="39"/>
      <c r="B177" s="32" t="s">
        <v>97</v>
      </c>
      <c r="C177" s="32" t="s">
        <v>84</v>
      </c>
      <c r="D177" s="32" t="s">
        <v>89</v>
      </c>
      <c r="E177" s="32" t="s">
        <v>9</v>
      </c>
      <c r="F177" s="32" t="s">
        <v>10</v>
      </c>
      <c r="G177" s="34" t="s">
        <v>52</v>
      </c>
      <c r="H177" s="55">
        <v>0.55000000000000004</v>
      </c>
      <c r="I177" s="54">
        <v>535</v>
      </c>
      <c r="J177" s="56">
        <v>6</v>
      </c>
      <c r="K177" s="48">
        <v>0.02</v>
      </c>
      <c r="L177" s="48">
        <f t="shared" si="10"/>
        <v>0.04</v>
      </c>
      <c r="M177" s="52" t="s">
        <v>80</v>
      </c>
      <c r="N177" s="50">
        <v>4.7800000000000002E-4</v>
      </c>
      <c r="O177" s="56">
        <v>10</v>
      </c>
      <c r="P177" s="3">
        <v>175</v>
      </c>
      <c r="Q177" s="3">
        <v>0.55000000000000004</v>
      </c>
      <c r="R177" s="3">
        <v>53.5</v>
      </c>
      <c r="S177" s="3">
        <v>6</v>
      </c>
      <c r="T177" s="3">
        <v>10</v>
      </c>
      <c r="U177" s="5">
        <v>5.6471295432154882</v>
      </c>
      <c r="V177" s="41">
        <v>0.98608568984990908</v>
      </c>
      <c r="W177" s="5">
        <v>5.6425866989484943</v>
      </c>
      <c r="X177" s="5">
        <v>0.98531809681691906</v>
      </c>
      <c r="Y177" s="44">
        <f t="shared" si="7"/>
        <v>32.405844172612937</v>
      </c>
      <c r="Z177" s="4">
        <f t="shared" si="8"/>
        <v>32.431934104637214</v>
      </c>
    </row>
    <row r="178" spans="1:26" x14ac:dyDescent="0.25">
      <c r="A178" s="39"/>
      <c r="B178" s="32" t="s">
        <v>98</v>
      </c>
      <c r="C178" s="32" t="s">
        <v>84</v>
      </c>
      <c r="D178" s="32" t="s">
        <v>90</v>
      </c>
      <c r="E178" s="32" t="s">
        <v>8</v>
      </c>
      <c r="F178" s="32" t="s">
        <v>10</v>
      </c>
      <c r="G178" s="34" t="s">
        <v>19</v>
      </c>
      <c r="H178" s="55">
        <v>1</v>
      </c>
      <c r="I178" s="54">
        <v>1070</v>
      </c>
      <c r="J178" s="56">
        <v>12</v>
      </c>
      <c r="K178" s="50">
        <v>0.69</v>
      </c>
      <c r="L178" s="48">
        <f t="shared" si="10"/>
        <v>0.69</v>
      </c>
      <c r="M178" s="52" t="s">
        <v>81</v>
      </c>
      <c r="N178" s="50">
        <v>4.7800000000000002E-4</v>
      </c>
      <c r="O178" s="56">
        <v>10</v>
      </c>
      <c r="P178" s="3">
        <v>176</v>
      </c>
      <c r="Q178" s="3">
        <v>1</v>
      </c>
      <c r="R178" s="3">
        <v>107</v>
      </c>
      <c r="S178" s="3">
        <v>12</v>
      </c>
      <c r="T178" s="3">
        <v>10</v>
      </c>
      <c r="U178" s="5">
        <v>42.901031198911319</v>
      </c>
      <c r="V178" s="41">
        <v>4.7551945290782642</v>
      </c>
      <c r="W178" s="5">
        <v>42.731518839541081</v>
      </c>
      <c r="X178" s="5">
        <v>4.7367745583798202</v>
      </c>
      <c r="Y178" s="44">
        <f t="shared" si="7"/>
        <v>4.2656317315897967</v>
      </c>
      <c r="Z178" s="4">
        <f t="shared" si="8"/>
        <v>4.2825531357116944</v>
      </c>
    </row>
    <row r="179" spans="1:26" ht="45" x14ac:dyDescent="0.25">
      <c r="A179" s="39"/>
      <c r="B179" s="32" t="s">
        <v>100</v>
      </c>
      <c r="C179" s="32" t="s">
        <v>84</v>
      </c>
      <c r="D179" s="32" t="s">
        <v>89</v>
      </c>
      <c r="E179" s="32" t="s">
        <v>9</v>
      </c>
      <c r="F179" s="32" t="s">
        <v>10</v>
      </c>
      <c r="G179" s="34" t="s">
        <v>52</v>
      </c>
      <c r="H179" s="55">
        <v>0.55000000000000004</v>
      </c>
      <c r="I179" s="54">
        <v>535</v>
      </c>
      <c r="J179" s="56">
        <v>6</v>
      </c>
      <c r="K179" s="48">
        <v>0.02</v>
      </c>
      <c r="L179" s="48">
        <f t="shared" si="10"/>
        <v>0.04</v>
      </c>
      <c r="M179" s="52" t="s">
        <v>80</v>
      </c>
      <c r="N179" s="50">
        <v>4.7800000000000002E-4</v>
      </c>
      <c r="O179" s="56">
        <v>5</v>
      </c>
      <c r="P179" s="3">
        <v>177</v>
      </c>
      <c r="Q179" s="3">
        <v>0.55000000000000004</v>
      </c>
      <c r="R179" s="3">
        <v>107</v>
      </c>
      <c r="S179" s="3">
        <v>6</v>
      </c>
      <c r="T179" s="3">
        <v>5</v>
      </c>
      <c r="U179" s="5">
        <v>11.390822138763507</v>
      </c>
      <c r="V179" s="41">
        <v>1.9866230296070275</v>
      </c>
      <c r="W179" s="5">
        <v>11.38619659633625</v>
      </c>
      <c r="X179" s="5">
        <v>1.9858431089109627</v>
      </c>
      <c r="Y179" s="44">
        <f t="shared" si="7"/>
        <v>16.065565572939843</v>
      </c>
      <c r="Z179" s="4">
        <f t="shared" si="8"/>
        <v>16.072092067941647</v>
      </c>
    </row>
    <row r="180" spans="1:26" x14ac:dyDescent="0.25">
      <c r="A180" s="39"/>
      <c r="B180" s="32" t="s">
        <v>99</v>
      </c>
      <c r="C180" s="32" t="s">
        <v>84</v>
      </c>
      <c r="D180" s="32" t="s">
        <v>90</v>
      </c>
      <c r="E180" s="32" t="s">
        <v>8</v>
      </c>
      <c r="F180" s="32" t="s">
        <v>10</v>
      </c>
      <c r="G180" s="34" t="s">
        <v>19</v>
      </c>
      <c r="H180" s="55">
        <v>1</v>
      </c>
      <c r="I180" s="54">
        <v>1070</v>
      </c>
      <c r="J180" s="56">
        <v>12</v>
      </c>
      <c r="K180" s="50">
        <v>0.69</v>
      </c>
      <c r="L180" s="48">
        <f t="shared" si="10"/>
        <v>0.69</v>
      </c>
      <c r="M180" s="52" t="s">
        <v>81</v>
      </c>
      <c r="N180" s="50">
        <v>4.7800000000000002E-4</v>
      </c>
      <c r="O180" s="56">
        <v>5</v>
      </c>
      <c r="P180" s="3">
        <v>178</v>
      </c>
      <c r="Q180" s="3">
        <v>1</v>
      </c>
      <c r="R180" s="3">
        <v>214</v>
      </c>
      <c r="S180" s="3">
        <v>12</v>
      </c>
      <c r="T180" s="3">
        <v>5</v>
      </c>
      <c r="U180" s="5">
        <v>89.91358548662204</v>
      </c>
      <c r="V180" s="41">
        <v>9.9994975863360587</v>
      </c>
      <c r="W180" s="5">
        <v>89.726931485432374</v>
      </c>
      <c r="X180" s="5">
        <v>9.9790851742304429</v>
      </c>
      <c r="Y180" s="44">
        <f t="shared" si="7"/>
        <v>2.0352875375793795</v>
      </c>
      <c r="Z180" s="4">
        <f t="shared" si="8"/>
        <v>2.039521434316641</v>
      </c>
    </row>
    <row r="181" spans="1:26" ht="45" x14ac:dyDescent="0.25">
      <c r="A181" s="39"/>
      <c r="B181" s="32" t="s">
        <v>77</v>
      </c>
      <c r="C181" s="32" t="s">
        <v>84</v>
      </c>
      <c r="D181" s="32" t="s">
        <v>89</v>
      </c>
      <c r="E181" s="32" t="s">
        <v>9</v>
      </c>
      <c r="F181" s="32" t="s">
        <v>11</v>
      </c>
      <c r="G181" s="34" t="s">
        <v>52</v>
      </c>
      <c r="H181" s="55">
        <v>0.55000000000000004</v>
      </c>
      <c r="I181" s="54">
        <v>535</v>
      </c>
      <c r="J181" s="56">
        <v>6</v>
      </c>
      <c r="K181" s="48">
        <v>0.02</v>
      </c>
      <c r="L181" s="48">
        <f t="shared" si="10"/>
        <v>0.04</v>
      </c>
      <c r="M181" s="52" t="s">
        <v>80</v>
      </c>
      <c r="N181" s="50">
        <v>4.7800000000000002E-4</v>
      </c>
      <c r="O181" s="56">
        <v>1</v>
      </c>
      <c r="P181" s="3">
        <v>179</v>
      </c>
      <c r="Q181" s="3">
        <v>0.55000000000000004</v>
      </c>
      <c r="R181" s="3">
        <v>535</v>
      </c>
      <c r="S181" s="3">
        <v>6</v>
      </c>
      <c r="T181" s="3">
        <v>1</v>
      </c>
      <c r="U181" s="5">
        <v>61.105960220338211</v>
      </c>
      <c r="V181" s="41">
        <v>10.537011003594964</v>
      </c>
      <c r="W181" s="5">
        <v>61.100643643595795</v>
      </c>
      <c r="X181" s="5">
        <v>10.536134438234665</v>
      </c>
      <c r="Y181" s="44">
        <f t="shared" si="7"/>
        <v>2.9947978779832867</v>
      </c>
      <c r="Z181" s="4">
        <f t="shared" si="8"/>
        <v>2.9950584656268342</v>
      </c>
    </row>
    <row r="182" spans="1:26" x14ac:dyDescent="0.25">
      <c r="A182" s="35"/>
      <c r="B182" s="32" t="s">
        <v>78</v>
      </c>
      <c r="C182" s="32" t="s">
        <v>84</v>
      </c>
      <c r="D182" s="32" t="s">
        <v>90</v>
      </c>
      <c r="E182" s="32" t="s">
        <v>8</v>
      </c>
      <c r="F182" s="32" t="s">
        <v>11</v>
      </c>
      <c r="G182" s="34" t="s">
        <v>19</v>
      </c>
      <c r="H182" s="55">
        <v>1</v>
      </c>
      <c r="I182" s="54">
        <v>1070</v>
      </c>
      <c r="J182" s="56">
        <v>12</v>
      </c>
      <c r="K182" s="50">
        <v>0.69</v>
      </c>
      <c r="L182" s="48">
        <f t="shared" si="10"/>
        <v>0.69</v>
      </c>
      <c r="M182" s="52" t="s">
        <v>81</v>
      </c>
      <c r="N182" s="50">
        <v>4.7800000000000002E-4</v>
      </c>
      <c r="O182" s="56">
        <v>1</v>
      </c>
      <c r="P182" s="3">
        <v>180</v>
      </c>
      <c r="Q182" s="3">
        <v>1</v>
      </c>
      <c r="R182" s="3">
        <v>1070</v>
      </c>
      <c r="S182" s="3">
        <v>12</v>
      </c>
      <c r="T182" s="3">
        <v>1</v>
      </c>
      <c r="U182" s="5">
        <v>671.44958934187332</v>
      </c>
      <c r="V182" s="41">
        <v>72.143462680044081</v>
      </c>
      <c r="W182" s="5">
        <v>671.06879665176302</v>
      </c>
      <c r="X182" s="5">
        <v>72.10585179776443</v>
      </c>
      <c r="Y182" s="44">
        <f t="shared" si="7"/>
        <v>0.27254465994888599</v>
      </c>
      <c r="Z182" s="4">
        <f t="shared" si="8"/>
        <v>0.2726993132642464</v>
      </c>
    </row>
    <row r="183" spans="1:26" ht="45" x14ac:dyDescent="0.25">
      <c r="A183" s="39"/>
      <c r="B183" s="32" t="s">
        <v>101</v>
      </c>
      <c r="C183" s="32" t="s">
        <v>85</v>
      </c>
      <c r="D183" s="32" t="s">
        <v>57</v>
      </c>
      <c r="E183" s="32" t="s">
        <v>9</v>
      </c>
      <c r="F183" s="32" t="s">
        <v>10</v>
      </c>
      <c r="G183" s="34" t="s">
        <v>57</v>
      </c>
      <c r="H183" s="55">
        <v>1</v>
      </c>
      <c r="I183" s="54">
        <v>535</v>
      </c>
      <c r="J183" s="56">
        <v>4</v>
      </c>
      <c r="K183" s="50">
        <v>4.78</v>
      </c>
      <c r="L183" s="50">
        <f t="shared" ref="L183:L198" si="11">K183*8/J183</f>
        <v>9.56</v>
      </c>
      <c r="M183" s="52" t="s">
        <v>86</v>
      </c>
      <c r="N183" s="50">
        <v>4.7800000000000002E-4</v>
      </c>
      <c r="O183" s="56">
        <v>20</v>
      </c>
      <c r="P183" s="3">
        <v>181</v>
      </c>
      <c r="Q183" s="3">
        <v>1</v>
      </c>
      <c r="R183" s="3">
        <v>26.75</v>
      </c>
      <c r="S183" s="3">
        <v>4</v>
      </c>
      <c r="T183" s="3">
        <v>20</v>
      </c>
      <c r="U183" s="5">
        <v>4.3599107140123037</v>
      </c>
      <c r="V183" s="41">
        <v>0.99038788881510731</v>
      </c>
      <c r="W183" s="5">
        <v>3.6381060626722852</v>
      </c>
      <c r="X183" s="5">
        <v>0.83153193072780363</v>
      </c>
      <c r="Y183" s="44">
        <f t="shared" si="7"/>
        <v>41.97333661257256</v>
      </c>
      <c r="Z183" s="4">
        <f t="shared" si="8"/>
        <v>50.300897458053122</v>
      </c>
    </row>
    <row r="184" spans="1:26" x14ac:dyDescent="0.25">
      <c r="A184" s="39"/>
      <c r="B184" s="32" t="s">
        <v>102</v>
      </c>
      <c r="C184" s="32" t="s">
        <v>85</v>
      </c>
      <c r="D184" s="32" t="s">
        <v>57</v>
      </c>
      <c r="E184" s="32" t="s">
        <v>8</v>
      </c>
      <c r="F184" s="32" t="s">
        <v>10</v>
      </c>
      <c r="G184" s="34" t="s">
        <v>57</v>
      </c>
      <c r="H184" s="55">
        <v>1</v>
      </c>
      <c r="I184" s="54">
        <v>1070</v>
      </c>
      <c r="J184" s="56">
        <v>8</v>
      </c>
      <c r="K184" s="50">
        <v>4.78</v>
      </c>
      <c r="L184" s="50">
        <f t="shared" si="11"/>
        <v>4.78</v>
      </c>
      <c r="M184" s="52" t="s">
        <v>65</v>
      </c>
      <c r="N184" s="50">
        <v>4.7800000000000002E-4</v>
      </c>
      <c r="O184" s="56">
        <v>20</v>
      </c>
      <c r="P184" s="3">
        <v>182</v>
      </c>
      <c r="Q184" s="3">
        <v>1</v>
      </c>
      <c r="R184" s="3">
        <v>53.5</v>
      </c>
      <c r="S184" s="3">
        <v>8</v>
      </c>
      <c r="T184" s="3">
        <v>20</v>
      </c>
      <c r="U184" s="5">
        <v>14.79406767361322</v>
      </c>
      <c r="V184" s="41">
        <v>2.1906549220772362</v>
      </c>
      <c r="W184" s="5">
        <v>14.053780527756601</v>
      </c>
      <c r="X184" s="5">
        <v>2.0839784241306956</v>
      </c>
      <c r="Y184" s="44">
        <f t="shared" si="7"/>
        <v>12.369823096483451</v>
      </c>
      <c r="Z184" s="4">
        <f t="shared" si="8"/>
        <v>13.021407274616962</v>
      </c>
    </row>
    <row r="185" spans="1:26" ht="45" x14ac:dyDescent="0.25">
      <c r="A185" s="39"/>
      <c r="B185" s="32" t="s">
        <v>97</v>
      </c>
      <c r="C185" s="32" t="s">
        <v>85</v>
      </c>
      <c r="D185" s="32" t="s">
        <v>57</v>
      </c>
      <c r="E185" s="32" t="s">
        <v>9</v>
      </c>
      <c r="F185" s="32" t="s">
        <v>10</v>
      </c>
      <c r="G185" s="34" t="s">
        <v>57</v>
      </c>
      <c r="H185" s="55">
        <v>1</v>
      </c>
      <c r="I185" s="54">
        <v>535</v>
      </c>
      <c r="J185" s="56">
        <v>4</v>
      </c>
      <c r="K185" s="50">
        <v>4.78</v>
      </c>
      <c r="L185" s="50">
        <f t="shared" si="11"/>
        <v>9.56</v>
      </c>
      <c r="M185" s="52" t="s">
        <v>86</v>
      </c>
      <c r="N185" s="50">
        <v>4.7800000000000002E-4</v>
      </c>
      <c r="O185" s="56">
        <v>10</v>
      </c>
      <c r="P185" s="3">
        <v>183</v>
      </c>
      <c r="Q185" s="3">
        <v>1</v>
      </c>
      <c r="R185" s="3">
        <v>53.5</v>
      </c>
      <c r="S185" s="3">
        <v>4</v>
      </c>
      <c r="T185" s="3">
        <v>10</v>
      </c>
      <c r="U185" s="5">
        <v>7.8274691628871134</v>
      </c>
      <c r="V185" s="41">
        <v>1.7794503491742597</v>
      </c>
      <c r="W185" s="5">
        <v>7.096217584404374</v>
      </c>
      <c r="X185" s="5">
        <v>1.6191476062064516</v>
      </c>
      <c r="Y185" s="44">
        <f t="shared" si="7"/>
        <v>23.379204209154825</v>
      </c>
      <c r="Z185" s="4">
        <f t="shared" si="8"/>
        <v>25.788386252725118</v>
      </c>
    </row>
    <row r="186" spans="1:26" x14ac:dyDescent="0.25">
      <c r="A186" s="39"/>
      <c r="B186" s="32" t="s">
        <v>98</v>
      </c>
      <c r="C186" s="32" t="s">
        <v>85</v>
      </c>
      <c r="D186" s="32" t="s">
        <v>57</v>
      </c>
      <c r="E186" s="32" t="s">
        <v>8</v>
      </c>
      <c r="F186" s="32" t="s">
        <v>10</v>
      </c>
      <c r="G186" s="34" t="s">
        <v>57</v>
      </c>
      <c r="H186" s="55">
        <v>1</v>
      </c>
      <c r="I186" s="54">
        <v>1070</v>
      </c>
      <c r="J186" s="56">
        <v>8</v>
      </c>
      <c r="K186" s="50">
        <v>4.78</v>
      </c>
      <c r="L186" s="50">
        <f t="shared" si="11"/>
        <v>4.78</v>
      </c>
      <c r="M186" s="52" t="s">
        <v>65</v>
      </c>
      <c r="N186" s="50">
        <v>4.7800000000000002E-4</v>
      </c>
      <c r="O186" s="56">
        <v>10</v>
      </c>
      <c r="P186" s="3">
        <v>184</v>
      </c>
      <c r="Q186" s="3">
        <v>1</v>
      </c>
      <c r="R186" s="3">
        <v>107</v>
      </c>
      <c r="S186" s="3">
        <v>8</v>
      </c>
      <c r="T186" s="3">
        <v>10</v>
      </c>
      <c r="U186" s="5">
        <v>29.199153193412879</v>
      </c>
      <c r="V186" s="41">
        <v>4.322241939867709</v>
      </c>
      <c r="W186" s="5">
        <v>28.429637463438524</v>
      </c>
      <c r="X186" s="5">
        <v>4.2115302056410577</v>
      </c>
      <c r="Y186" s="44">
        <f t="shared" si="7"/>
        <v>6.2673050409312383</v>
      </c>
      <c r="Z186" s="4">
        <f t="shared" si="8"/>
        <v>6.4369445525059614</v>
      </c>
    </row>
    <row r="187" spans="1:26" ht="45" x14ac:dyDescent="0.25">
      <c r="A187" s="39"/>
      <c r="B187" s="32" t="s">
        <v>100</v>
      </c>
      <c r="C187" s="32" t="s">
        <v>85</v>
      </c>
      <c r="D187" s="32" t="s">
        <v>57</v>
      </c>
      <c r="E187" s="32" t="s">
        <v>9</v>
      </c>
      <c r="F187" s="32" t="s">
        <v>10</v>
      </c>
      <c r="G187" s="34" t="s">
        <v>57</v>
      </c>
      <c r="H187" s="55">
        <v>1</v>
      </c>
      <c r="I187" s="54">
        <v>535</v>
      </c>
      <c r="J187" s="56">
        <v>4</v>
      </c>
      <c r="K187" s="50">
        <v>4.78</v>
      </c>
      <c r="L187" s="50">
        <f t="shared" si="11"/>
        <v>9.56</v>
      </c>
      <c r="M187" s="52" t="s">
        <v>86</v>
      </c>
      <c r="N187" s="50">
        <v>4.7800000000000002E-4</v>
      </c>
      <c r="O187" s="56">
        <v>5</v>
      </c>
      <c r="P187" s="3">
        <v>185</v>
      </c>
      <c r="Q187" s="3">
        <v>1</v>
      </c>
      <c r="R187" s="3">
        <v>107</v>
      </c>
      <c r="S187" s="3">
        <v>4</v>
      </c>
      <c r="T187" s="3">
        <v>5</v>
      </c>
      <c r="U187" s="5">
        <v>14.897972904086016</v>
      </c>
      <c r="V187" s="41">
        <v>3.378064361069141</v>
      </c>
      <c r="W187" s="5">
        <v>14.147639017088403</v>
      </c>
      <c r="X187" s="5">
        <v>3.2149104348348487</v>
      </c>
      <c r="Y187" s="44">
        <f t="shared" si="7"/>
        <v>12.28355033118695</v>
      </c>
      <c r="Z187" s="4">
        <f t="shared" si="8"/>
        <v>12.93502044962846</v>
      </c>
    </row>
    <row r="188" spans="1:26" x14ac:dyDescent="0.25">
      <c r="A188" s="39"/>
      <c r="B188" s="32" t="s">
        <v>99</v>
      </c>
      <c r="C188" s="32" t="s">
        <v>85</v>
      </c>
      <c r="D188" s="32" t="s">
        <v>57</v>
      </c>
      <c r="E188" s="32" t="s">
        <v>8</v>
      </c>
      <c r="F188" s="32" t="s">
        <v>10</v>
      </c>
      <c r="G188" s="34" t="s">
        <v>57</v>
      </c>
      <c r="H188" s="55">
        <v>1</v>
      </c>
      <c r="I188" s="54">
        <v>1070</v>
      </c>
      <c r="J188" s="56">
        <v>8</v>
      </c>
      <c r="K188" s="50">
        <v>4.78</v>
      </c>
      <c r="L188" s="50">
        <f t="shared" si="11"/>
        <v>4.78</v>
      </c>
      <c r="M188" s="52" t="s">
        <v>65</v>
      </c>
      <c r="N188" s="50">
        <v>4.7800000000000002E-4</v>
      </c>
      <c r="O188" s="56">
        <v>5</v>
      </c>
      <c r="P188" s="3">
        <v>186</v>
      </c>
      <c r="Q188" s="3">
        <v>1</v>
      </c>
      <c r="R188" s="3">
        <v>214</v>
      </c>
      <c r="S188" s="3">
        <v>8</v>
      </c>
      <c r="T188" s="3">
        <v>5</v>
      </c>
      <c r="U188" s="5">
        <v>59.722965958985434</v>
      </c>
      <c r="V188" s="41">
        <v>8.8168698488088459</v>
      </c>
      <c r="W188" s="5">
        <v>58.892241999380779</v>
      </c>
      <c r="X188" s="5">
        <v>8.6980486527348972</v>
      </c>
      <c r="Y188" s="44">
        <f t="shared" si="7"/>
        <v>3.0641478878606714</v>
      </c>
      <c r="Z188" s="4">
        <f t="shared" si="8"/>
        <v>3.1073702373552723</v>
      </c>
    </row>
    <row r="189" spans="1:26" ht="45" x14ac:dyDescent="0.25">
      <c r="A189" s="39"/>
      <c r="B189" s="32" t="s">
        <v>77</v>
      </c>
      <c r="C189" s="32" t="s">
        <v>85</v>
      </c>
      <c r="D189" s="32" t="s">
        <v>57</v>
      </c>
      <c r="E189" s="32" t="s">
        <v>9</v>
      </c>
      <c r="F189" s="32" t="s">
        <v>11</v>
      </c>
      <c r="G189" s="34" t="s">
        <v>57</v>
      </c>
      <c r="H189" s="55">
        <v>1</v>
      </c>
      <c r="I189" s="54">
        <v>535</v>
      </c>
      <c r="J189" s="56">
        <v>4</v>
      </c>
      <c r="K189" s="50">
        <v>4.78</v>
      </c>
      <c r="L189" s="50">
        <f t="shared" si="11"/>
        <v>9.56</v>
      </c>
      <c r="M189" s="52" t="s">
        <v>86</v>
      </c>
      <c r="N189" s="50">
        <v>4.7800000000000002E-4</v>
      </c>
      <c r="O189" s="56">
        <v>1</v>
      </c>
      <c r="P189" s="3">
        <v>187</v>
      </c>
      <c r="Q189" s="3">
        <v>1</v>
      </c>
      <c r="R189" s="3">
        <v>535</v>
      </c>
      <c r="S189" s="3">
        <v>4</v>
      </c>
      <c r="T189" s="3">
        <v>1</v>
      </c>
      <c r="U189" s="5">
        <v>78.110609758678279</v>
      </c>
      <c r="V189" s="41">
        <v>17.085638766037299</v>
      </c>
      <c r="W189" s="5">
        <v>77.201448069408116</v>
      </c>
      <c r="X189" s="5">
        <v>16.901935963825608</v>
      </c>
      <c r="Y189" s="44">
        <f t="shared" si="7"/>
        <v>2.3428315380634737</v>
      </c>
      <c r="Z189" s="4">
        <f t="shared" si="8"/>
        <v>2.3704218583500336</v>
      </c>
    </row>
    <row r="190" spans="1:26" x14ac:dyDescent="0.25">
      <c r="A190" s="35"/>
      <c r="B190" s="32" t="s">
        <v>78</v>
      </c>
      <c r="C190" s="32" t="s">
        <v>85</v>
      </c>
      <c r="D190" s="32" t="s">
        <v>57</v>
      </c>
      <c r="E190" s="32" t="s">
        <v>8</v>
      </c>
      <c r="F190" s="32" t="s">
        <v>11</v>
      </c>
      <c r="G190" s="34" t="s">
        <v>57</v>
      </c>
      <c r="H190" s="55">
        <v>1</v>
      </c>
      <c r="I190" s="54">
        <v>1070</v>
      </c>
      <c r="J190" s="56">
        <v>8</v>
      </c>
      <c r="K190" s="50">
        <v>4.78</v>
      </c>
      <c r="L190" s="50">
        <f t="shared" si="11"/>
        <v>4.78</v>
      </c>
      <c r="M190" s="52" t="s">
        <v>65</v>
      </c>
      <c r="N190" s="50">
        <v>4.7800000000000002E-4</v>
      </c>
      <c r="O190" s="56">
        <v>1</v>
      </c>
      <c r="P190" s="3">
        <v>188</v>
      </c>
      <c r="Q190" s="3">
        <v>1</v>
      </c>
      <c r="R190" s="3">
        <v>1070</v>
      </c>
      <c r="S190" s="3">
        <v>8</v>
      </c>
      <c r="T190" s="3">
        <v>1</v>
      </c>
      <c r="U190" s="5">
        <v>399.86129757012418</v>
      </c>
      <c r="V190" s="41">
        <v>55.334768448500199</v>
      </c>
      <c r="W190" s="5">
        <v>398.43623732888784</v>
      </c>
      <c r="X190" s="5">
        <v>55.157537291860514</v>
      </c>
      <c r="Y190" s="44">
        <f t="shared" si="7"/>
        <v>0.45765869593294922</v>
      </c>
      <c r="Z190" s="4">
        <f t="shared" si="8"/>
        <v>0.45929557318086828</v>
      </c>
    </row>
    <row r="191" spans="1:26" ht="45" x14ac:dyDescent="0.25">
      <c r="A191" s="39"/>
      <c r="B191" s="32" t="s">
        <v>101</v>
      </c>
      <c r="C191" s="32" t="s">
        <v>87</v>
      </c>
      <c r="D191" s="32" t="s">
        <v>57</v>
      </c>
      <c r="E191" s="32" t="s">
        <v>9</v>
      </c>
      <c r="F191" s="32" t="s">
        <v>10</v>
      </c>
      <c r="G191" s="34" t="s">
        <v>57</v>
      </c>
      <c r="H191" s="55">
        <v>0.92</v>
      </c>
      <c r="I191" s="54">
        <v>535</v>
      </c>
      <c r="J191" s="56">
        <v>4</v>
      </c>
      <c r="K191" s="50">
        <v>0.70899999999999996</v>
      </c>
      <c r="L191" s="50">
        <f t="shared" si="11"/>
        <v>1.4179999999999999</v>
      </c>
      <c r="M191" s="52" t="s">
        <v>86</v>
      </c>
      <c r="N191" s="50">
        <v>4.7800000000000002E-4</v>
      </c>
      <c r="O191" s="56">
        <v>20</v>
      </c>
      <c r="P191" s="3">
        <v>189</v>
      </c>
      <c r="Q191" s="3">
        <v>0.92</v>
      </c>
      <c r="R191" s="3">
        <v>26.75</v>
      </c>
      <c r="S191" s="3">
        <v>4</v>
      </c>
      <c r="T191" s="3">
        <v>20</v>
      </c>
      <c r="U191" s="5">
        <v>3.2764555317044635</v>
      </c>
      <c r="V191" s="41">
        <v>0.74866811880623407</v>
      </c>
      <c r="W191" s="5">
        <v>3.1697091828684885</v>
      </c>
      <c r="X191" s="5">
        <v>0.72515426850335496</v>
      </c>
      <c r="Y191" s="44">
        <f t="shared" si="7"/>
        <v>55.853039429105429</v>
      </c>
      <c r="Z191" s="4">
        <f t="shared" si="8"/>
        <v>57.734003166306465</v>
      </c>
    </row>
    <row r="192" spans="1:26" x14ac:dyDescent="0.25">
      <c r="A192" s="39"/>
      <c r="B192" s="32" t="s">
        <v>102</v>
      </c>
      <c r="C192" s="32" t="s">
        <v>87</v>
      </c>
      <c r="D192" s="32" t="s">
        <v>57</v>
      </c>
      <c r="E192" s="32" t="s">
        <v>8</v>
      </c>
      <c r="F192" s="32" t="s">
        <v>10</v>
      </c>
      <c r="G192" s="34" t="s">
        <v>57</v>
      </c>
      <c r="H192" s="55">
        <v>0.92</v>
      </c>
      <c r="I192" s="54">
        <v>1070</v>
      </c>
      <c r="J192" s="56">
        <v>8</v>
      </c>
      <c r="K192" s="50">
        <v>0.70899999999999996</v>
      </c>
      <c r="L192" s="50">
        <f t="shared" si="11"/>
        <v>0.70899999999999996</v>
      </c>
      <c r="M192" s="52" t="s">
        <v>65</v>
      </c>
      <c r="N192" s="50">
        <v>4.7800000000000002E-4</v>
      </c>
      <c r="O192" s="56">
        <v>20</v>
      </c>
      <c r="P192" s="3">
        <v>190</v>
      </c>
      <c r="Q192" s="3">
        <v>0.92</v>
      </c>
      <c r="R192" s="3">
        <v>53.5</v>
      </c>
      <c r="S192" s="3">
        <v>8</v>
      </c>
      <c r="T192" s="3">
        <v>20</v>
      </c>
      <c r="U192" s="5">
        <v>12.838492159555436</v>
      </c>
      <c r="V192" s="41">
        <v>1.9037455207927032</v>
      </c>
      <c r="W192" s="5">
        <v>12.729184785701715</v>
      </c>
      <c r="X192" s="5">
        <v>1.8879919955338371</v>
      </c>
      <c r="Y192" s="44">
        <f t="shared" si="7"/>
        <v>14.254010340598816</v>
      </c>
      <c r="Z192" s="4">
        <f t="shared" si="8"/>
        <v>14.376411614792334</v>
      </c>
    </row>
    <row r="193" spans="1:26" ht="45" x14ac:dyDescent="0.25">
      <c r="A193" s="39"/>
      <c r="B193" s="32" t="s">
        <v>97</v>
      </c>
      <c r="C193" s="32" t="s">
        <v>87</v>
      </c>
      <c r="D193" s="32" t="s">
        <v>57</v>
      </c>
      <c r="E193" s="32" t="s">
        <v>9</v>
      </c>
      <c r="F193" s="32" t="s">
        <v>10</v>
      </c>
      <c r="G193" s="34" t="s">
        <v>57</v>
      </c>
      <c r="H193" s="55">
        <v>0.92</v>
      </c>
      <c r="I193" s="54">
        <v>535</v>
      </c>
      <c r="J193" s="56">
        <v>4</v>
      </c>
      <c r="K193" s="50">
        <v>0.70899999999999996</v>
      </c>
      <c r="L193" s="50">
        <f t="shared" si="11"/>
        <v>1.4179999999999999</v>
      </c>
      <c r="M193" s="52" t="s">
        <v>86</v>
      </c>
      <c r="N193" s="50">
        <v>4.7800000000000002E-4</v>
      </c>
      <c r="O193" s="56">
        <v>10</v>
      </c>
      <c r="P193" s="3">
        <v>191</v>
      </c>
      <c r="Q193" s="3">
        <v>0.92</v>
      </c>
      <c r="R193" s="3">
        <v>53.5</v>
      </c>
      <c r="S193" s="3">
        <v>4</v>
      </c>
      <c r="T193" s="3">
        <v>10</v>
      </c>
      <c r="U193" s="5">
        <v>6.4518826059707983</v>
      </c>
      <c r="V193" s="41">
        <v>1.4723570926077927</v>
      </c>
      <c r="W193" s="5">
        <v>6.3438499434213798</v>
      </c>
      <c r="X193" s="5">
        <v>1.4486452571808535</v>
      </c>
      <c r="Y193" s="44">
        <f t="shared" si="7"/>
        <v>28.363814281221636</v>
      </c>
      <c r="Z193" s="4">
        <f t="shared" si="8"/>
        <v>28.846836169221245</v>
      </c>
    </row>
    <row r="194" spans="1:26" x14ac:dyDescent="0.25">
      <c r="A194" s="39"/>
      <c r="B194" s="32" t="s">
        <v>98</v>
      </c>
      <c r="C194" s="32" t="s">
        <v>87</v>
      </c>
      <c r="D194" s="32" t="s">
        <v>57</v>
      </c>
      <c r="E194" s="32" t="s">
        <v>8</v>
      </c>
      <c r="F194" s="32" t="s">
        <v>10</v>
      </c>
      <c r="G194" s="34" t="s">
        <v>57</v>
      </c>
      <c r="H194" s="55">
        <v>0.92</v>
      </c>
      <c r="I194" s="54">
        <v>1070</v>
      </c>
      <c r="J194" s="56">
        <v>8</v>
      </c>
      <c r="K194" s="50">
        <v>0.70899999999999996</v>
      </c>
      <c r="L194" s="50">
        <f t="shared" si="11"/>
        <v>0.70899999999999996</v>
      </c>
      <c r="M194" s="52" t="s">
        <v>65</v>
      </c>
      <c r="N194" s="50">
        <v>4.7800000000000002E-4</v>
      </c>
      <c r="O194" s="56">
        <v>10</v>
      </c>
      <c r="P194" s="3">
        <v>192</v>
      </c>
      <c r="Q194" s="3">
        <v>0.92</v>
      </c>
      <c r="R194" s="3">
        <v>107</v>
      </c>
      <c r="S194" s="3">
        <v>8</v>
      </c>
      <c r="T194" s="3">
        <v>10</v>
      </c>
      <c r="U194" s="5">
        <v>25.999470621050992</v>
      </c>
      <c r="V194" s="41">
        <v>3.8521693985386767</v>
      </c>
      <c r="W194" s="5">
        <v>25.886195564152114</v>
      </c>
      <c r="X194" s="5">
        <v>3.8358657321583576</v>
      </c>
      <c r="Y194" s="44">
        <f t="shared" si="7"/>
        <v>7.0386048495860676</v>
      </c>
      <c r="Z194" s="4">
        <f t="shared" si="8"/>
        <v>7.0694049863944945</v>
      </c>
    </row>
    <row r="195" spans="1:26" ht="45" x14ac:dyDescent="0.25">
      <c r="A195" s="39"/>
      <c r="B195" s="32" t="s">
        <v>100</v>
      </c>
      <c r="C195" s="32" t="s">
        <v>87</v>
      </c>
      <c r="D195" s="32" t="s">
        <v>57</v>
      </c>
      <c r="E195" s="32" t="s">
        <v>9</v>
      </c>
      <c r="F195" s="32" t="s">
        <v>10</v>
      </c>
      <c r="G195" s="34" t="s">
        <v>57</v>
      </c>
      <c r="H195" s="55">
        <v>0.92</v>
      </c>
      <c r="I195" s="54">
        <v>535</v>
      </c>
      <c r="J195" s="56">
        <v>4</v>
      </c>
      <c r="K195" s="50">
        <v>0.70899999999999996</v>
      </c>
      <c r="L195" s="50">
        <f t="shared" si="11"/>
        <v>1.4179999999999999</v>
      </c>
      <c r="M195" s="52" t="s">
        <v>86</v>
      </c>
      <c r="N195" s="50">
        <v>4.7800000000000002E-4</v>
      </c>
      <c r="O195" s="56">
        <v>5</v>
      </c>
      <c r="P195" s="3">
        <v>193</v>
      </c>
      <c r="Q195" s="3">
        <v>0.92</v>
      </c>
      <c r="R195" s="3">
        <v>107</v>
      </c>
      <c r="S195" s="3">
        <v>4</v>
      </c>
      <c r="T195" s="3">
        <v>5</v>
      </c>
      <c r="U195" s="5">
        <v>12.916926321897764</v>
      </c>
      <c r="V195" s="41">
        <v>2.9371582480343621</v>
      </c>
      <c r="W195" s="5">
        <v>12.806297210606409</v>
      </c>
      <c r="X195" s="5">
        <v>2.913055709336386</v>
      </c>
      <c r="Y195" s="44">
        <f t="shared" si="7"/>
        <v>14.167457136436891</v>
      </c>
      <c r="Z195" s="4">
        <f t="shared" si="8"/>
        <v>14.289844831059836</v>
      </c>
    </row>
    <row r="196" spans="1:26" x14ac:dyDescent="0.25">
      <c r="A196" s="39"/>
      <c r="B196" s="32" t="s">
        <v>99</v>
      </c>
      <c r="C196" s="32" t="s">
        <v>87</v>
      </c>
      <c r="D196" s="32" t="s">
        <v>57</v>
      </c>
      <c r="E196" s="32" t="s">
        <v>8</v>
      </c>
      <c r="F196" s="32" t="s">
        <v>10</v>
      </c>
      <c r="G196" s="34" t="s">
        <v>57</v>
      </c>
      <c r="H196" s="55">
        <v>0.92</v>
      </c>
      <c r="I196" s="54">
        <v>1070</v>
      </c>
      <c r="J196" s="56">
        <v>8</v>
      </c>
      <c r="K196" s="50">
        <v>0.70899999999999996</v>
      </c>
      <c r="L196" s="50">
        <f t="shared" si="11"/>
        <v>0.70899999999999996</v>
      </c>
      <c r="M196" s="52" t="s">
        <v>65</v>
      </c>
      <c r="N196" s="50">
        <v>4.7800000000000002E-4</v>
      </c>
      <c r="O196" s="56">
        <v>5</v>
      </c>
      <c r="P196" s="3">
        <v>194</v>
      </c>
      <c r="Q196" s="3">
        <v>0.92</v>
      </c>
      <c r="R196" s="3">
        <v>214</v>
      </c>
      <c r="S196" s="3">
        <v>8</v>
      </c>
      <c r="T196" s="3">
        <v>5</v>
      </c>
      <c r="U196" s="5">
        <v>53.760439060942062</v>
      </c>
      <c r="V196" s="41">
        <v>7.9447930172467602</v>
      </c>
      <c r="W196" s="5">
        <v>53.638881356857361</v>
      </c>
      <c r="X196" s="5">
        <v>7.9273829581380504</v>
      </c>
      <c r="Y196" s="44">
        <f t="shared" ref="Y196:Y230" si="12">$I$236/U196</f>
        <v>3.4039900565647137</v>
      </c>
      <c r="Z196" s="4">
        <f t="shared" ref="Z196:Z230" si="13">$I$236/W196</f>
        <v>3.4117042594998992</v>
      </c>
    </row>
    <row r="197" spans="1:26" ht="45" x14ac:dyDescent="0.25">
      <c r="A197" s="39"/>
      <c r="B197" s="32" t="s">
        <v>77</v>
      </c>
      <c r="C197" s="32" t="s">
        <v>87</v>
      </c>
      <c r="D197" s="32" t="s">
        <v>57</v>
      </c>
      <c r="E197" s="32" t="s">
        <v>9</v>
      </c>
      <c r="F197" s="32" t="s">
        <v>11</v>
      </c>
      <c r="G197" s="34" t="s">
        <v>57</v>
      </c>
      <c r="H197" s="55">
        <v>0.92</v>
      </c>
      <c r="I197" s="54">
        <v>535</v>
      </c>
      <c r="J197" s="56">
        <v>4</v>
      </c>
      <c r="K197" s="50">
        <v>0.70899999999999996</v>
      </c>
      <c r="L197" s="50">
        <f t="shared" si="11"/>
        <v>1.4179999999999999</v>
      </c>
      <c r="M197" s="52" t="s">
        <v>86</v>
      </c>
      <c r="N197" s="50">
        <v>4.7800000000000002E-4</v>
      </c>
      <c r="O197" s="56">
        <v>1</v>
      </c>
      <c r="P197" s="3">
        <v>195</v>
      </c>
      <c r="Q197" s="3">
        <v>0.92</v>
      </c>
      <c r="R197" s="3">
        <v>535</v>
      </c>
      <c r="S197" s="3">
        <v>4</v>
      </c>
      <c r="T197" s="3">
        <v>1</v>
      </c>
      <c r="U197" s="5">
        <v>70.216312346440759</v>
      </c>
      <c r="V197" s="41">
        <v>15.439261082354527</v>
      </c>
      <c r="W197" s="5">
        <v>70.084142092588465</v>
      </c>
      <c r="X197" s="5">
        <v>15.412315426322266</v>
      </c>
      <c r="Y197" s="44">
        <f t="shared" si="12"/>
        <v>2.6062319977314532</v>
      </c>
      <c r="Z197" s="4">
        <f t="shared" si="13"/>
        <v>2.6111470374887076</v>
      </c>
    </row>
    <row r="198" spans="1:26" ht="15.75" thickBot="1" x14ac:dyDescent="0.3">
      <c r="A198" s="35"/>
      <c r="B198" s="11" t="s">
        <v>78</v>
      </c>
      <c r="C198" s="32" t="s">
        <v>87</v>
      </c>
      <c r="D198" s="32" t="s">
        <v>57</v>
      </c>
      <c r="E198" s="32" t="s">
        <v>8</v>
      </c>
      <c r="F198" s="32" t="s">
        <v>11</v>
      </c>
      <c r="G198" s="34" t="s">
        <v>57</v>
      </c>
      <c r="H198" s="55">
        <v>0.92</v>
      </c>
      <c r="I198" s="54">
        <v>1070</v>
      </c>
      <c r="J198" s="56">
        <v>8</v>
      </c>
      <c r="K198" s="50">
        <v>0.70899999999999996</v>
      </c>
      <c r="L198" s="50">
        <f t="shared" si="11"/>
        <v>0.70899999999999996</v>
      </c>
      <c r="M198" s="52" t="s">
        <v>65</v>
      </c>
      <c r="N198" s="50">
        <v>4.7800000000000002E-4</v>
      </c>
      <c r="O198" s="56">
        <v>1</v>
      </c>
      <c r="P198" s="3">
        <v>196</v>
      </c>
      <c r="Q198" s="3">
        <v>0.92</v>
      </c>
      <c r="R198" s="3">
        <v>1070</v>
      </c>
      <c r="S198" s="3">
        <v>8</v>
      </c>
      <c r="T198" s="3">
        <v>1</v>
      </c>
      <c r="U198" s="5">
        <v>355.85598783444544</v>
      </c>
      <c r="V198" s="41">
        <v>49.722267057615873</v>
      </c>
      <c r="W198" s="5">
        <v>355.65465234620638</v>
      </c>
      <c r="X198" s="5">
        <v>49.696748660901086</v>
      </c>
      <c r="Y198" s="44">
        <f t="shared" si="12"/>
        <v>0.51425297383259694</v>
      </c>
      <c r="Z198" s="4">
        <f t="shared" si="13"/>
        <v>0.51454409155840752</v>
      </c>
    </row>
    <row r="199" spans="1:26" x14ac:dyDescent="0.25">
      <c r="A199" s="47" t="s">
        <v>51</v>
      </c>
      <c r="B199" s="32" t="s">
        <v>101</v>
      </c>
      <c r="C199" s="15" t="s">
        <v>47</v>
      </c>
      <c r="D199" s="12" t="s">
        <v>48</v>
      </c>
      <c r="E199" s="12" t="s">
        <v>9</v>
      </c>
      <c r="F199" s="12" t="s">
        <v>10</v>
      </c>
      <c r="G199" s="13" t="s">
        <v>52</v>
      </c>
      <c r="H199" s="53">
        <v>0.01</v>
      </c>
      <c r="I199" s="54">
        <v>535</v>
      </c>
      <c r="J199" s="54">
        <v>4</v>
      </c>
      <c r="K199" s="49">
        <f t="shared" ref="K199:K206" si="14">L199*J199/8</f>
        <v>0</v>
      </c>
      <c r="L199" s="49">
        <v>0</v>
      </c>
      <c r="M199" s="49" t="s">
        <v>60</v>
      </c>
      <c r="N199" s="49">
        <v>4.7800000000000002E-4</v>
      </c>
      <c r="O199" s="54">
        <v>20</v>
      </c>
      <c r="P199" s="3">
        <v>197</v>
      </c>
      <c r="Q199" s="3">
        <v>0.01</v>
      </c>
      <c r="R199" s="3">
        <v>26.75</v>
      </c>
      <c r="S199" s="3">
        <v>4</v>
      </c>
      <c r="T199" s="3">
        <v>20</v>
      </c>
      <c r="U199" s="5">
        <v>3.3880737624871433E-2</v>
      </c>
      <c r="V199" s="41">
        <v>7.7666212225914579E-3</v>
      </c>
      <c r="W199" s="5">
        <v>3.3880737624871433E-2</v>
      </c>
      <c r="X199" s="5">
        <v>7.7666212225914579E-3</v>
      </c>
      <c r="Y199" s="44">
        <f t="shared" si="12"/>
        <v>5401.2991696397412</v>
      </c>
      <c r="Z199" s="4">
        <f t="shared" si="13"/>
        <v>5401.2991696397412</v>
      </c>
    </row>
    <row r="200" spans="1:26" x14ac:dyDescent="0.25">
      <c r="A200" s="63"/>
      <c r="B200" s="32" t="s">
        <v>102</v>
      </c>
      <c r="C200" s="45" t="s">
        <v>47</v>
      </c>
      <c r="D200" s="32" t="s">
        <v>48</v>
      </c>
      <c r="E200" s="32" t="s">
        <v>8</v>
      </c>
      <c r="F200" s="32" t="s">
        <v>10</v>
      </c>
      <c r="G200" s="34" t="s">
        <v>19</v>
      </c>
      <c r="H200" s="53">
        <v>2.5000000000000001E-2</v>
      </c>
      <c r="I200" s="54">
        <v>1070</v>
      </c>
      <c r="J200" s="54">
        <v>8</v>
      </c>
      <c r="K200" s="49">
        <f t="shared" si="14"/>
        <v>0</v>
      </c>
      <c r="L200" s="49">
        <v>0</v>
      </c>
      <c r="M200" s="49" t="s">
        <v>60</v>
      </c>
      <c r="N200" s="49">
        <v>4.7800000000000002E-4</v>
      </c>
      <c r="O200" s="54">
        <v>20</v>
      </c>
      <c r="P200" s="3">
        <v>198</v>
      </c>
      <c r="Q200" s="3">
        <v>2.5000000000000001E-2</v>
      </c>
      <c r="R200" s="3">
        <v>53.5</v>
      </c>
      <c r="S200" s="3">
        <v>8</v>
      </c>
      <c r="T200" s="3">
        <v>20</v>
      </c>
      <c r="U200" s="5">
        <v>0.33896960238417795</v>
      </c>
      <c r="V200" s="41">
        <v>5.0316084526190394E-2</v>
      </c>
      <c r="W200" s="5">
        <v>0.33896960238417795</v>
      </c>
      <c r="X200" s="5">
        <v>5.0316084526190394E-2</v>
      </c>
      <c r="Y200" s="44">
        <f t="shared" si="12"/>
        <v>539.87141830078701</v>
      </c>
      <c r="Z200" s="4">
        <f t="shared" si="13"/>
        <v>539.87141830078701</v>
      </c>
    </row>
    <row r="201" spans="1:26" x14ac:dyDescent="0.25">
      <c r="A201" s="63"/>
      <c r="B201" s="32" t="s">
        <v>97</v>
      </c>
      <c r="C201" s="45" t="s">
        <v>47</v>
      </c>
      <c r="D201" s="32" t="s">
        <v>48</v>
      </c>
      <c r="E201" s="32" t="s">
        <v>9</v>
      </c>
      <c r="F201" s="32" t="s">
        <v>10</v>
      </c>
      <c r="G201" s="34" t="s">
        <v>52</v>
      </c>
      <c r="H201" s="53">
        <v>0.01</v>
      </c>
      <c r="I201" s="54">
        <v>535</v>
      </c>
      <c r="J201" s="54">
        <v>4</v>
      </c>
      <c r="K201" s="49">
        <f t="shared" si="14"/>
        <v>0</v>
      </c>
      <c r="L201" s="49">
        <v>0</v>
      </c>
      <c r="M201" s="49" t="s">
        <v>60</v>
      </c>
      <c r="N201" s="49">
        <v>4.7800000000000002E-4</v>
      </c>
      <c r="O201" s="54">
        <v>10</v>
      </c>
      <c r="P201" s="3">
        <v>199</v>
      </c>
      <c r="Q201" s="3">
        <v>0.01</v>
      </c>
      <c r="R201" s="3">
        <v>53.5</v>
      </c>
      <c r="S201" s="3">
        <v>4</v>
      </c>
      <c r="T201" s="3">
        <v>10</v>
      </c>
      <c r="U201" s="5">
        <v>6.7762543387039881E-2</v>
      </c>
      <c r="V201" s="41">
        <v>1.5534366036225065E-2</v>
      </c>
      <c r="W201" s="5">
        <v>6.7762543387039881E-2</v>
      </c>
      <c r="X201" s="5">
        <v>1.5534366036225065E-2</v>
      </c>
      <c r="Y201" s="44">
        <f t="shared" si="12"/>
        <v>2700.6070146269067</v>
      </c>
      <c r="Z201" s="4">
        <f t="shared" si="13"/>
        <v>2700.6070146269067</v>
      </c>
    </row>
    <row r="202" spans="1:26" x14ac:dyDescent="0.25">
      <c r="A202" s="63"/>
      <c r="B202" s="32" t="s">
        <v>98</v>
      </c>
      <c r="C202" s="45" t="s">
        <v>47</v>
      </c>
      <c r="D202" s="32" t="s">
        <v>48</v>
      </c>
      <c r="E202" s="32" t="s">
        <v>8</v>
      </c>
      <c r="F202" s="32" t="s">
        <v>10</v>
      </c>
      <c r="G202" s="34" t="s">
        <v>19</v>
      </c>
      <c r="H202" s="53">
        <v>2.5000000000000001E-2</v>
      </c>
      <c r="I202" s="54">
        <v>1070</v>
      </c>
      <c r="J202" s="54">
        <v>8</v>
      </c>
      <c r="K202" s="49">
        <f t="shared" si="14"/>
        <v>0</v>
      </c>
      <c r="L202" s="49">
        <v>0</v>
      </c>
      <c r="M202" s="49" t="s">
        <v>60</v>
      </c>
      <c r="N202" s="49">
        <v>4.7800000000000002E-4</v>
      </c>
      <c r="O202" s="54">
        <v>10</v>
      </c>
      <c r="P202" s="3">
        <v>200</v>
      </c>
      <c r="Q202" s="3">
        <v>2.5000000000000001E-2</v>
      </c>
      <c r="R202" s="3">
        <v>107</v>
      </c>
      <c r="S202" s="3">
        <v>8</v>
      </c>
      <c r="T202" s="3">
        <v>10</v>
      </c>
      <c r="U202" s="5">
        <v>0.67819034414701274</v>
      </c>
      <c r="V202" s="41">
        <v>0.10067729804435036</v>
      </c>
      <c r="W202" s="5">
        <v>0.67819034414701274</v>
      </c>
      <c r="X202" s="5">
        <v>0.10067729804435036</v>
      </c>
      <c r="Y202" s="44">
        <f t="shared" si="12"/>
        <v>269.83574977046669</v>
      </c>
      <c r="Z202" s="4">
        <f t="shared" si="13"/>
        <v>269.83574977046669</v>
      </c>
    </row>
    <row r="203" spans="1:26" x14ac:dyDescent="0.25">
      <c r="A203" s="63"/>
      <c r="B203" s="32" t="s">
        <v>100</v>
      </c>
      <c r="C203" s="45" t="s">
        <v>47</v>
      </c>
      <c r="D203" s="32" t="s">
        <v>48</v>
      </c>
      <c r="E203" s="32" t="s">
        <v>9</v>
      </c>
      <c r="F203" s="32" t="s">
        <v>10</v>
      </c>
      <c r="G203" s="34" t="s">
        <v>52</v>
      </c>
      <c r="H203" s="53">
        <v>0.01</v>
      </c>
      <c r="I203" s="54">
        <v>535</v>
      </c>
      <c r="J203" s="54">
        <v>4</v>
      </c>
      <c r="K203" s="49">
        <f t="shared" si="14"/>
        <v>0</v>
      </c>
      <c r="L203" s="49">
        <v>0</v>
      </c>
      <c r="M203" s="49" t="s">
        <v>60</v>
      </c>
      <c r="N203" s="49">
        <v>4.7800000000000002E-4</v>
      </c>
      <c r="O203" s="54">
        <v>5</v>
      </c>
      <c r="P203" s="3">
        <v>201</v>
      </c>
      <c r="Q203" s="3">
        <v>0.01</v>
      </c>
      <c r="R203" s="3">
        <v>107</v>
      </c>
      <c r="S203" s="3">
        <v>4</v>
      </c>
      <c r="T203" s="3">
        <v>5</v>
      </c>
      <c r="U203" s="5">
        <v>0.13552542440430979</v>
      </c>
      <c r="V203" s="41">
        <v>3.1075050958110612E-2</v>
      </c>
      <c r="W203" s="5">
        <v>0.13552542440430979</v>
      </c>
      <c r="X203" s="5">
        <v>3.1075050958110612E-2</v>
      </c>
      <c r="Y203" s="44">
        <f t="shared" si="12"/>
        <v>1350.3001433447678</v>
      </c>
      <c r="Z203" s="4">
        <f t="shared" si="13"/>
        <v>1350.3001433447678</v>
      </c>
    </row>
    <row r="204" spans="1:26" x14ac:dyDescent="0.25">
      <c r="A204" s="39"/>
      <c r="B204" s="32" t="s">
        <v>99</v>
      </c>
      <c r="C204" s="45" t="s">
        <v>47</v>
      </c>
      <c r="D204" s="32" t="s">
        <v>48</v>
      </c>
      <c r="E204" s="32" t="s">
        <v>8</v>
      </c>
      <c r="F204" s="32" t="s">
        <v>10</v>
      </c>
      <c r="G204" s="34" t="s">
        <v>19</v>
      </c>
      <c r="H204" s="53">
        <v>2.5000000000000001E-2</v>
      </c>
      <c r="I204" s="54">
        <v>1070</v>
      </c>
      <c r="J204" s="54">
        <v>8</v>
      </c>
      <c r="K204" s="49">
        <f t="shared" si="14"/>
        <v>0</v>
      </c>
      <c r="L204" s="49">
        <v>0</v>
      </c>
      <c r="M204" s="49" t="s">
        <v>60</v>
      </c>
      <c r="N204" s="49">
        <v>4.7800000000000002E-4</v>
      </c>
      <c r="O204" s="54">
        <v>5</v>
      </c>
      <c r="P204" s="3">
        <v>202</v>
      </c>
      <c r="Q204" s="3">
        <v>2.5000000000000001E-2</v>
      </c>
      <c r="R204" s="3">
        <v>214</v>
      </c>
      <c r="S204" s="3">
        <v>8</v>
      </c>
      <c r="T204" s="3">
        <v>5</v>
      </c>
      <c r="U204" s="5">
        <v>1.3575072754845554</v>
      </c>
      <c r="V204" s="41">
        <v>0.20155131474536178</v>
      </c>
      <c r="W204" s="5">
        <v>1.3575072754845554</v>
      </c>
      <c r="X204" s="5">
        <v>0.20155131474536178</v>
      </c>
      <c r="Y204" s="44">
        <f t="shared" si="12"/>
        <v>134.80590734563768</v>
      </c>
      <c r="Z204" s="4">
        <f t="shared" si="13"/>
        <v>134.80590734563768</v>
      </c>
    </row>
    <row r="205" spans="1:26" x14ac:dyDescent="0.25">
      <c r="A205" s="39"/>
      <c r="B205" s="32" t="s">
        <v>77</v>
      </c>
      <c r="C205" s="45" t="s">
        <v>47</v>
      </c>
      <c r="D205" s="32" t="s">
        <v>48</v>
      </c>
      <c r="E205" s="32" t="s">
        <v>9</v>
      </c>
      <c r="F205" s="32" t="s">
        <v>11</v>
      </c>
      <c r="G205" s="34" t="s">
        <v>52</v>
      </c>
      <c r="H205" s="53">
        <v>0.01</v>
      </c>
      <c r="I205" s="54">
        <v>535</v>
      </c>
      <c r="J205" s="54">
        <v>4</v>
      </c>
      <c r="K205" s="49">
        <f t="shared" si="14"/>
        <v>0</v>
      </c>
      <c r="L205" s="49">
        <v>0</v>
      </c>
      <c r="M205" s="49" t="s">
        <v>60</v>
      </c>
      <c r="N205" s="49">
        <v>4.7800000000000002E-4</v>
      </c>
      <c r="O205" s="54">
        <v>1</v>
      </c>
      <c r="P205" s="3">
        <v>203</v>
      </c>
      <c r="Q205" s="3">
        <v>0.01</v>
      </c>
      <c r="R205" s="3">
        <v>535</v>
      </c>
      <c r="S205" s="3">
        <v>4</v>
      </c>
      <c r="T205" s="3">
        <v>1</v>
      </c>
      <c r="U205" s="5">
        <v>0.67701157087468933</v>
      </c>
      <c r="V205" s="41">
        <v>0.15551621810022365</v>
      </c>
      <c r="W205" s="5">
        <v>0.67701157087468933</v>
      </c>
      <c r="X205" s="5">
        <v>0.15551621810022365</v>
      </c>
      <c r="Y205" s="44">
        <f t="shared" si="12"/>
        <v>270.30557212422025</v>
      </c>
      <c r="Z205" s="4">
        <f t="shared" si="13"/>
        <v>270.30557212422025</v>
      </c>
    </row>
    <row r="206" spans="1:26" ht="15.75" thickBot="1" x14ac:dyDescent="0.3">
      <c r="A206" s="35"/>
      <c r="B206" s="11" t="s">
        <v>78</v>
      </c>
      <c r="C206" s="16" t="s">
        <v>47</v>
      </c>
      <c r="D206" s="11" t="s">
        <v>48</v>
      </c>
      <c r="E206" s="11" t="s">
        <v>8</v>
      </c>
      <c r="F206" s="11" t="s">
        <v>11</v>
      </c>
      <c r="G206" s="14" t="s">
        <v>19</v>
      </c>
      <c r="H206" s="53">
        <v>2.5000000000000001E-2</v>
      </c>
      <c r="I206" s="54">
        <v>1070</v>
      </c>
      <c r="J206" s="54">
        <v>8</v>
      </c>
      <c r="K206" s="49">
        <f t="shared" si="14"/>
        <v>0</v>
      </c>
      <c r="L206" s="49">
        <v>0</v>
      </c>
      <c r="M206" s="49" t="s">
        <v>60</v>
      </c>
      <c r="N206" s="49">
        <v>4.7800000000000002E-4</v>
      </c>
      <c r="O206" s="54">
        <v>1</v>
      </c>
      <c r="P206" s="3">
        <v>204</v>
      </c>
      <c r="Q206" s="3">
        <v>2.5000000000000001E-2</v>
      </c>
      <c r="R206" s="3">
        <v>1070</v>
      </c>
      <c r="S206" s="3">
        <v>8</v>
      </c>
      <c r="T206" s="3">
        <v>1</v>
      </c>
      <c r="U206" s="5">
        <v>6.8367695892245006</v>
      </c>
      <c r="V206" s="41">
        <v>1.0160014071979755</v>
      </c>
      <c r="W206" s="5">
        <v>6.8367695892245006</v>
      </c>
      <c r="X206" s="5">
        <v>1.0160014071979755</v>
      </c>
      <c r="Y206" s="44">
        <f t="shared" si="12"/>
        <v>26.767027557638929</v>
      </c>
      <c r="Z206" s="4">
        <f t="shared" si="13"/>
        <v>26.767027557638929</v>
      </c>
    </row>
    <row r="207" spans="1:26" ht="45" x14ac:dyDescent="0.25">
      <c r="A207" s="47" t="s">
        <v>53</v>
      </c>
      <c r="B207" s="32" t="s">
        <v>101</v>
      </c>
      <c r="C207" s="15" t="s">
        <v>54</v>
      </c>
      <c r="D207" s="12" t="s">
        <v>112</v>
      </c>
      <c r="E207" s="12" t="s">
        <v>9</v>
      </c>
      <c r="F207" s="12" t="s">
        <v>10</v>
      </c>
      <c r="G207" s="13" t="s">
        <v>52</v>
      </c>
      <c r="H207" s="53">
        <v>1E-3</v>
      </c>
      <c r="I207" s="54">
        <v>535</v>
      </c>
      <c r="J207" s="54">
        <v>4</v>
      </c>
      <c r="K207" s="49">
        <v>2.97</v>
      </c>
      <c r="L207" s="49">
        <f>K207*8/J207</f>
        <v>5.94</v>
      </c>
      <c r="M207" s="23" t="s">
        <v>66</v>
      </c>
      <c r="N207" s="49">
        <v>4.7800000000000002E-4</v>
      </c>
      <c r="O207" s="54">
        <v>20</v>
      </c>
      <c r="P207" s="3">
        <v>205</v>
      </c>
      <c r="Q207" s="3">
        <v>1E-3</v>
      </c>
      <c r="R207" s="3">
        <v>26.75</v>
      </c>
      <c r="S207" s="3">
        <v>4</v>
      </c>
      <c r="T207" s="3">
        <v>20</v>
      </c>
      <c r="U207" s="5">
        <v>0.58520726462038064</v>
      </c>
      <c r="V207" s="41">
        <v>0.13010847134422457</v>
      </c>
      <c r="W207" s="5">
        <v>0.14294945279331289</v>
      </c>
      <c r="X207" s="5">
        <v>3.2364765863106312E-2</v>
      </c>
      <c r="Y207" s="44">
        <f t="shared" si="12"/>
        <v>312.70972023683038</v>
      </c>
      <c r="Z207" s="4">
        <f t="shared" si="13"/>
        <v>1280.1727913194268</v>
      </c>
    </row>
    <row r="208" spans="1:26" x14ac:dyDescent="0.25">
      <c r="A208" s="63"/>
      <c r="B208" s="32" t="s">
        <v>102</v>
      </c>
      <c r="C208" s="32" t="s">
        <v>54</v>
      </c>
      <c r="D208" s="32" t="s">
        <v>111</v>
      </c>
      <c r="E208" s="32" t="s">
        <v>8</v>
      </c>
      <c r="F208" s="32" t="s">
        <v>10</v>
      </c>
      <c r="G208" s="34" t="s">
        <v>19</v>
      </c>
      <c r="H208" s="55">
        <v>7.0000000000000007E-2</v>
      </c>
      <c r="I208" s="54">
        <v>1070</v>
      </c>
      <c r="J208" s="56">
        <v>8</v>
      </c>
      <c r="K208" s="50">
        <f>L208*J208/8</f>
        <v>5.27</v>
      </c>
      <c r="L208" s="50">
        <v>5.27</v>
      </c>
      <c r="M208" s="52" t="s">
        <v>65</v>
      </c>
      <c r="N208" s="50">
        <v>4.7800000000000002E-4</v>
      </c>
      <c r="O208" s="56">
        <v>20</v>
      </c>
      <c r="P208" s="3">
        <v>206</v>
      </c>
      <c r="Q208" s="3">
        <v>7.0000000000000007E-2</v>
      </c>
      <c r="R208" s="3">
        <v>53.5</v>
      </c>
      <c r="S208" s="3">
        <v>8</v>
      </c>
      <c r="T208" s="3">
        <v>20</v>
      </c>
      <c r="U208" s="5">
        <v>1.9854881825618829</v>
      </c>
      <c r="V208" s="41">
        <v>0.29102002505062818</v>
      </c>
      <c r="W208" s="5">
        <v>1.1982623540132396</v>
      </c>
      <c r="X208" s="5">
        <v>0.17749136627179285</v>
      </c>
      <c r="Y208" s="44">
        <f t="shared" si="12"/>
        <v>92.168768168579277</v>
      </c>
      <c r="Z208" s="4">
        <f t="shared" si="13"/>
        <v>152.72114607213808</v>
      </c>
    </row>
    <row r="209" spans="1:26" ht="45" x14ac:dyDescent="0.25">
      <c r="A209" s="63"/>
      <c r="B209" s="32" t="s">
        <v>97</v>
      </c>
      <c r="C209" s="45" t="s">
        <v>54</v>
      </c>
      <c r="D209" s="32" t="s">
        <v>112</v>
      </c>
      <c r="E209" s="32" t="s">
        <v>9</v>
      </c>
      <c r="F209" s="32" t="s">
        <v>10</v>
      </c>
      <c r="G209" s="34" t="s">
        <v>52</v>
      </c>
      <c r="H209" s="53">
        <v>1E-3</v>
      </c>
      <c r="I209" s="54">
        <v>535</v>
      </c>
      <c r="J209" s="54">
        <v>4</v>
      </c>
      <c r="K209" s="49">
        <v>2.97</v>
      </c>
      <c r="L209" s="49">
        <f>K209*8/J209</f>
        <v>5.94</v>
      </c>
      <c r="M209" s="23" t="s">
        <v>66</v>
      </c>
      <c r="N209" s="49">
        <v>4.7800000000000002E-4</v>
      </c>
      <c r="O209" s="54">
        <v>10</v>
      </c>
      <c r="P209" s="3">
        <v>207</v>
      </c>
      <c r="Q209" s="3">
        <v>1E-3</v>
      </c>
      <c r="R209" s="3">
        <v>53.5</v>
      </c>
      <c r="S209" s="3">
        <v>4</v>
      </c>
      <c r="T209" s="3">
        <v>10</v>
      </c>
      <c r="U209" s="5">
        <v>0.58856962365612897</v>
      </c>
      <c r="V209" s="41">
        <v>0.13088903004666147</v>
      </c>
      <c r="W209" s="5">
        <v>0.14632875319200472</v>
      </c>
      <c r="X209" s="5">
        <v>3.3141838265888561E-2</v>
      </c>
      <c r="Y209" s="44">
        <f t="shared" si="12"/>
        <v>310.92328357556812</v>
      </c>
      <c r="Z209" s="4">
        <f t="shared" si="13"/>
        <v>1250.6086193454901</v>
      </c>
    </row>
    <row r="210" spans="1:26" x14ac:dyDescent="0.25">
      <c r="A210" s="63"/>
      <c r="B210" s="32" t="s">
        <v>98</v>
      </c>
      <c r="C210" s="32" t="s">
        <v>54</v>
      </c>
      <c r="D210" s="32" t="s">
        <v>111</v>
      </c>
      <c r="E210" s="32" t="s">
        <v>8</v>
      </c>
      <c r="F210" s="32" t="s">
        <v>10</v>
      </c>
      <c r="G210" s="34" t="s">
        <v>19</v>
      </c>
      <c r="H210" s="55">
        <v>7.0000000000000007E-2</v>
      </c>
      <c r="I210" s="54">
        <v>1070</v>
      </c>
      <c r="J210" s="56">
        <v>8</v>
      </c>
      <c r="K210" s="50">
        <f>L210*J210/8</f>
        <v>5.27</v>
      </c>
      <c r="L210" s="50">
        <v>5.27</v>
      </c>
      <c r="M210" s="52" t="s">
        <v>65</v>
      </c>
      <c r="N210" s="50">
        <v>4.7800000000000002E-4</v>
      </c>
      <c r="O210" s="56">
        <v>10</v>
      </c>
      <c r="P210" s="3">
        <v>208</v>
      </c>
      <c r="Q210" s="3">
        <v>7.0000000000000007E-2</v>
      </c>
      <c r="R210" s="3">
        <v>107</v>
      </c>
      <c r="S210" s="3">
        <v>8</v>
      </c>
      <c r="T210" s="3">
        <v>10</v>
      </c>
      <c r="U210" s="5">
        <v>2.9406442624937572</v>
      </c>
      <c r="V210" s="41">
        <v>0.43280606058628368</v>
      </c>
      <c r="W210" s="5">
        <v>2.1513197344995776</v>
      </c>
      <c r="X210" s="5">
        <v>0.31896796835784713</v>
      </c>
      <c r="Y210" s="44">
        <f t="shared" si="12"/>
        <v>62.231260793446111</v>
      </c>
      <c r="Z210" s="4">
        <f t="shared" si="13"/>
        <v>85.064064195259178</v>
      </c>
    </row>
    <row r="211" spans="1:26" ht="45" x14ac:dyDescent="0.25">
      <c r="A211" s="63"/>
      <c r="B211" s="32" t="s">
        <v>100</v>
      </c>
      <c r="C211" s="45" t="s">
        <v>54</v>
      </c>
      <c r="D211" s="32" t="s">
        <v>112</v>
      </c>
      <c r="E211" s="32" t="s">
        <v>9</v>
      </c>
      <c r="F211" s="32" t="s">
        <v>10</v>
      </c>
      <c r="G211" s="34" t="s">
        <v>52</v>
      </c>
      <c r="H211" s="53">
        <v>1E-3</v>
      </c>
      <c r="I211" s="54">
        <v>535</v>
      </c>
      <c r="J211" s="54">
        <v>4</v>
      </c>
      <c r="K211" s="49">
        <v>2.97</v>
      </c>
      <c r="L211" s="49">
        <f>K211*8/J211</f>
        <v>5.94</v>
      </c>
      <c r="M211" s="23" t="s">
        <v>66</v>
      </c>
      <c r="N211" s="49">
        <v>4.7800000000000002E-4</v>
      </c>
      <c r="O211" s="54">
        <v>5</v>
      </c>
      <c r="P211" s="3">
        <v>209</v>
      </c>
      <c r="Q211" s="3">
        <v>1E-3</v>
      </c>
      <c r="R211" s="3">
        <v>107</v>
      </c>
      <c r="S211" s="3">
        <v>4</v>
      </c>
      <c r="T211" s="3">
        <v>5</v>
      </c>
      <c r="U211" s="5">
        <v>0.59529344910879411</v>
      </c>
      <c r="V211" s="41">
        <v>0.13245028574100776</v>
      </c>
      <c r="W211" s="5">
        <v>0.15308634946972402</v>
      </c>
      <c r="X211" s="5">
        <v>3.4696121347650016E-2</v>
      </c>
      <c r="Y211" s="44">
        <f t="shared" si="12"/>
        <v>307.41141242855412</v>
      </c>
      <c r="Z211" s="4">
        <f t="shared" si="13"/>
        <v>1195.4037746271558</v>
      </c>
    </row>
    <row r="212" spans="1:26" x14ac:dyDescent="0.25">
      <c r="A212" s="39"/>
      <c r="B212" s="32" t="s">
        <v>99</v>
      </c>
      <c r="C212" s="32" t="s">
        <v>54</v>
      </c>
      <c r="D212" s="32" t="s">
        <v>111</v>
      </c>
      <c r="E212" s="32" t="s">
        <v>8</v>
      </c>
      <c r="F212" s="32" t="s">
        <v>10</v>
      </c>
      <c r="G212" s="34" t="s">
        <v>19</v>
      </c>
      <c r="H212" s="55">
        <v>7.0000000000000007E-2</v>
      </c>
      <c r="I212" s="54">
        <v>1070</v>
      </c>
      <c r="J212" s="56">
        <v>8</v>
      </c>
      <c r="K212" s="50">
        <f>L212*J212/8</f>
        <v>5.27</v>
      </c>
      <c r="L212" s="50">
        <v>5.27</v>
      </c>
      <c r="M212" s="52" t="s">
        <v>65</v>
      </c>
      <c r="N212" s="50">
        <v>4.7800000000000002E-4</v>
      </c>
      <c r="O212" s="56">
        <v>5</v>
      </c>
      <c r="P212" s="3">
        <v>210</v>
      </c>
      <c r="Q212" s="3">
        <v>7.0000000000000007E-2</v>
      </c>
      <c r="R212" s="3">
        <v>214</v>
      </c>
      <c r="S212" s="3">
        <v>8</v>
      </c>
      <c r="T212" s="3">
        <v>5</v>
      </c>
      <c r="U212" s="5">
        <v>4.8583850635523715</v>
      </c>
      <c r="V212" s="41">
        <v>0.71751053967701539</v>
      </c>
      <c r="W212" s="5">
        <v>4.0648492240082676</v>
      </c>
      <c r="X212" s="5">
        <v>0.60305272187333647</v>
      </c>
      <c r="Y212" s="44">
        <f t="shared" si="12"/>
        <v>37.666837355661016</v>
      </c>
      <c r="Z212" s="4">
        <f t="shared" si="13"/>
        <v>45.020120037699037</v>
      </c>
    </row>
    <row r="213" spans="1:26" ht="45" x14ac:dyDescent="0.25">
      <c r="A213" s="39"/>
      <c r="B213" s="32" t="s">
        <v>77</v>
      </c>
      <c r="C213" s="45" t="s">
        <v>54</v>
      </c>
      <c r="D213" s="32" t="s">
        <v>112</v>
      </c>
      <c r="E213" s="32" t="s">
        <v>9</v>
      </c>
      <c r="F213" s="32" t="s">
        <v>11</v>
      </c>
      <c r="G213" s="34" t="s">
        <v>52</v>
      </c>
      <c r="H213" s="53">
        <v>1E-3</v>
      </c>
      <c r="I213" s="54">
        <v>535</v>
      </c>
      <c r="J213" s="54">
        <v>4</v>
      </c>
      <c r="K213" s="49">
        <v>2.97</v>
      </c>
      <c r="L213" s="49">
        <f>K213*8/J213</f>
        <v>5.94</v>
      </c>
      <c r="M213" s="23" t="s">
        <v>66</v>
      </c>
      <c r="N213" s="49">
        <v>4.7800000000000002E-4</v>
      </c>
      <c r="O213" s="54">
        <v>1</v>
      </c>
      <c r="P213" s="3">
        <v>211</v>
      </c>
      <c r="Q213" s="3">
        <v>1E-3</v>
      </c>
      <c r="R213" s="3">
        <v>535</v>
      </c>
      <c r="S213" s="3">
        <v>4</v>
      </c>
      <c r="T213" s="3">
        <v>1</v>
      </c>
      <c r="U213" s="5">
        <v>0.65702548729366428</v>
      </c>
      <c r="V213" s="41">
        <v>0.14691884398798</v>
      </c>
      <c r="W213" s="5">
        <v>0.21557801575031216</v>
      </c>
      <c r="X213" s="5">
        <v>4.91278510038431E-2</v>
      </c>
      <c r="Y213" s="44">
        <f t="shared" si="12"/>
        <v>278.52800772431266</v>
      </c>
      <c r="Z213" s="4">
        <f t="shared" si="13"/>
        <v>848.8806215377507</v>
      </c>
    </row>
    <row r="214" spans="1:26" ht="15.75" thickBot="1" x14ac:dyDescent="0.3">
      <c r="A214" s="11"/>
      <c r="B214" s="11" t="s">
        <v>78</v>
      </c>
      <c r="C214" s="45" t="s">
        <v>54</v>
      </c>
      <c r="D214" s="11" t="s">
        <v>111</v>
      </c>
      <c r="E214" s="32" t="s">
        <v>8</v>
      </c>
      <c r="F214" s="32" t="s">
        <v>11</v>
      </c>
      <c r="G214" s="34" t="s">
        <v>19</v>
      </c>
      <c r="H214" s="53">
        <v>7.0000000000000007E-2</v>
      </c>
      <c r="I214" s="54">
        <v>1070</v>
      </c>
      <c r="J214" s="54">
        <v>8</v>
      </c>
      <c r="K214" s="49">
        <f>L214*J214/8</f>
        <v>5.27</v>
      </c>
      <c r="L214" s="49">
        <v>5.27</v>
      </c>
      <c r="M214" s="23" t="s">
        <v>65</v>
      </c>
      <c r="N214" s="49">
        <v>4.7800000000000002E-4</v>
      </c>
      <c r="O214" s="54">
        <v>1</v>
      </c>
      <c r="P214" s="3">
        <v>212</v>
      </c>
      <c r="Q214" s="3">
        <v>7.0000000000000007E-2</v>
      </c>
      <c r="R214" s="3">
        <v>1070</v>
      </c>
      <c r="S214" s="3">
        <v>8</v>
      </c>
      <c r="T214" s="3">
        <v>1</v>
      </c>
      <c r="U214" s="5">
        <v>20.565683261659522</v>
      </c>
      <c r="V214" s="41">
        <v>3.0496736780069211</v>
      </c>
      <c r="W214" s="5">
        <v>19.737303532043125</v>
      </c>
      <c r="X214" s="5">
        <v>2.9301752295508758</v>
      </c>
      <c r="Y214" s="44">
        <f t="shared" si="12"/>
        <v>8.8983185081511866</v>
      </c>
      <c r="Z214" s="4">
        <f t="shared" si="13"/>
        <v>9.271783235379802</v>
      </c>
    </row>
    <row r="215" spans="1:26" ht="45" x14ac:dyDescent="0.25">
      <c r="A215" s="47" t="s">
        <v>55</v>
      </c>
      <c r="B215" s="32" t="s">
        <v>101</v>
      </c>
      <c r="C215" s="15" t="s">
        <v>56</v>
      </c>
      <c r="D215" s="32" t="s">
        <v>107</v>
      </c>
      <c r="E215" s="12" t="s">
        <v>9</v>
      </c>
      <c r="F215" s="12" t="s">
        <v>10</v>
      </c>
      <c r="G215" s="13" t="s">
        <v>57</v>
      </c>
      <c r="H215" s="53">
        <v>0.01</v>
      </c>
      <c r="I215" s="54">
        <v>535</v>
      </c>
      <c r="J215" s="54">
        <v>4</v>
      </c>
      <c r="K215" s="49">
        <v>4.13</v>
      </c>
      <c r="L215" s="49">
        <f>K215*8/J215</f>
        <v>8.26</v>
      </c>
      <c r="M215" s="23" t="s">
        <v>59</v>
      </c>
      <c r="N215" s="49">
        <v>4.7800000000000002E-4</v>
      </c>
      <c r="O215" s="54">
        <v>20</v>
      </c>
      <c r="P215" s="3">
        <v>213</v>
      </c>
      <c r="Q215" s="3">
        <v>0.01</v>
      </c>
      <c r="R215" s="3">
        <v>26.75</v>
      </c>
      <c r="S215" s="3">
        <v>4</v>
      </c>
      <c r="T215" s="3">
        <v>20</v>
      </c>
      <c r="U215" s="5">
        <v>0.84339945069911781</v>
      </c>
      <c r="V215" s="41">
        <v>0.18768414363215805</v>
      </c>
      <c r="W215" s="5">
        <v>0.22799333514687406</v>
      </c>
      <c r="X215" s="5">
        <v>5.1703346315496494E-2</v>
      </c>
      <c r="Y215" s="44">
        <f t="shared" si="12"/>
        <v>216.97903626603753</v>
      </c>
      <c r="Z215" s="4">
        <f t="shared" si="13"/>
        <v>802.65504200862188</v>
      </c>
    </row>
    <row r="216" spans="1:26" x14ac:dyDescent="0.25">
      <c r="A216" s="63"/>
      <c r="B216" s="32" t="s">
        <v>102</v>
      </c>
      <c r="C216" s="45" t="s">
        <v>56</v>
      </c>
      <c r="D216" s="32" t="s">
        <v>107</v>
      </c>
      <c r="E216" s="32" t="s">
        <v>8</v>
      </c>
      <c r="F216" s="32" t="s">
        <v>10</v>
      </c>
      <c r="G216" s="34" t="s">
        <v>57</v>
      </c>
      <c r="H216" s="53">
        <v>0.01</v>
      </c>
      <c r="I216" s="54">
        <v>1070</v>
      </c>
      <c r="J216" s="54">
        <v>8</v>
      </c>
      <c r="K216" s="49">
        <f>L216*J216/8</f>
        <v>4.13</v>
      </c>
      <c r="L216" s="49">
        <v>4.13</v>
      </c>
      <c r="M216" s="23" t="s">
        <v>65</v>
      </c>
      <c r="N216" s="49">
        <v>4.7800000000000002E-4</v>
      </c>
      <c r="O216" s="54">
        <v>20</v>
      </c>
      <c r="P216" s="3">
        <v>214</v>
      </c>
      <c r="Q216" s="3">
        <v>0.01</v>
      </c>
      <c r="R216" s="3">
        <v>53.5</v>
      </c>
      <c r="S216" s="3">
        <v>8</v>
      </c>
      <c r="T216" s="3">
        <v>20</v>
      </c>
      <c r="U216" s="5">
        <v>0.94491726018841826</v>
      </c>
      <c r="V216" s="41">
        <v>0.13737611724265439</v>
      </c>
      <c r="W216" s="5">
        <v>0.32967869357796625</v>
      </c>
      <c r="X216" s="5">
        <v>4.8646232121521707E-2</v>
      </c>
      <c r="Y216" s="44">
        <f t="shared" si="12"/>
        <v>193.66775029965001</v>
      </c>
      <c r="Z216" s="4">
        <f t="shared" si="13"/>
        <v>555.08591718173022</v>
      </c>
    </row>
    <row r="217" spans="1:26" ht="45" x14ac:dyDescent="0.25">
      <c r="A217" s="63"/>
      <c r="B217" s="32" t="s">
        <v>97</v>
      </c>
      <c r="C217" s="45" t="s">
        <v>56</v>
      </c>
      <c r="D217" s="32" t="s">
        <v>107</v>
      </c>
      <c r="E217" s="32" t="s">
        <v>9</v>
      </c>
      <c r="F217" s="32" t="s">
        <v>10</v>
      </c>
      <c r="G217" s="34" t="s">
        <v>57</v>
      </c>
      <c r="H217" s="53">
        <v>0.01</v>
      </c>
      <c r="I217" s="54">
        <v>535</v>
      </c>
      <c r="J217" s="54">
        <v>4</v>
      </c>
      <c r="K217" s="49">
        <v>4.13</v>
      </c>
      <c r="L217" s="49">
        <f>K217*8/J217</f>
        <v>8.26</v>
      </c>
      <c r="M217" s="23" t="s">
        <v>59</v>
      </c>
      <c r="N217" s="49">
        <v>4.7800000000000002E-4</v>
      </c>
      <c r="O217" s="54">
        <v>10</v>
      </c>
      <c r="P217" s="3">
        <v>215</v>
      </c>
      <c r="Q217" s="3">
        <v>0.01</v>
      </c>
      <c r="R217" s="3">
        <v>53.5</v>
      </c>
      <c r="S217" s="3">
        <v>4</v>
      </c>
      <c r="T217" s="3">
        <v>10</v>
      </c>
      <c r="U217" s="5">
        <v>0.87734548847816896</v>
      </c>
      <c r="V217" s="41">
        <v>0.19547360196170768</v>
      </c>
      <c r="W217" s="5">
        <v>0.26186362577899425</v>
      </c>
      <c r="X217" s="5">
        <v>5.9472718066423166E-2</v>
      </c>
      <c r="Y217" s="44">
        <f t="shared" si="12"/>
        <v>208.58373628549592</v>
      </c>
      <c r="Z217" s="4">
        <f t="shared" si="13"/>
        <v>698.83703571127899</v>
      </c>
    </row>
    <row r="218" spans="1:26" x14ac:dyDescent="0.25">
      <c r="A218" s="63"/>
      <c r="B218" s="32" t="s">
        <v>98</v>
      </c>
      <c r="C218" s="45" t="s">
        <v>56</v>
      </c>
      <c r="D218" s="32" t="s">
        <v>107</v>
      </c>
      <c r="E218" s="32" t="s">
        <v>8</v>
      </c>
      <c r="F218" s="32" t="s">
        <v>10</v>
      </c>
      <c r="G218" s="34" t="s">
        <v>57</v>
      </c>
      <c r="H218" s="53">
        <v>0.01</v>
      </c>
      <c r="I218" s="54">
        <v>1070</v>
      </c>
      <c r="J218" s="54">
        <v>8</v>
      </c>
      <c r="K218" s="49">
        <f>L218*J218/8</f>
        <v>4.13</v>
      </c>
      <c r="L218" s="49">
        <v>4.13</v>
      </c>
      <c r="M218" s="23" t="s">
        <v>65</v>
      </c>
      <c r="N218" s="49">
        <v>4.7800000000000002E-4</v>
      </c>
      <c r="O218" s="54">
        <v>10</v>
      </c>
      <c r="P218" s="3">
        <v>216</v>
      </c>
      <c r="Q218" s="3">
        <v>0.01</v>
      </c>
      <c r="R218" s="3">
        <v>107</v>
      </c>
      <c r="S218" s="3">
        <v>8</v>
      </c>
      <c r="T218" s="3">
        <v>10</v>
      </c>
      <c r="U218" s="5">
        <v>1.0807412278599056</v>
      </c>
      <c r="V218" s="41">
        <v>0.15755052612796219</v>
      </c>
      <c r="W218" s="5">
        <v>0.46530345926248901</v>
      </c>
      <c r="X218" s="5">
        <v>6.8785700229375468E-2</v>
      </c>
      <c r="Y218" s="44">
        <f t="shared" si="12"/>
        <v>169.3282307388036</v>
      </c>
      <c r="Z218" s="4">
        <f t="shared" si="13"/>
        <v>393.29172469522786</v>
      </c>
    </row>
    <row r="219" spans="1:26" ht="45" x14ac:dyDescent="0.25">
      <c r="A219" s="63"/>
      <c r="B219" s="32" t="s">
        <v>100</v>
      </c>
      <c r="C219" s="45" t="s">
        <v>56</v>
      </c>
      <c r="D219" s="32" t="s">
        <v>107</v>
      </c>
      <c r="E219" s="32" t="s">
        <v>9</v>
      </c>
      <c r="F219" s="32" t="s">
        <v>10</v>
      </c>
      <c r="G219" s="34" t="s">
        <v>57</v>
      </c>
      <c r="H219" s="53">
        <v>0.01</v>
      </c>
      <c r="I219" s="54">
        <v>535</v>
      </c>
      <c r="J219" s="54">
        <v>4</v>
      </c>
      <c r="K219" s="49">
        <v>4.13</v>
      </c>
      <c r="L219" s="49">
        <f>K219*8/J219</f>
        <v>8.26</v>
      </c>
      <c r="M219" s="23" t="s">
        <v>59</v>
      </c>
      <c r="N219" s="49">
        <v>4.7800000000000002E-4</v>
      </c>
      <c r="O219" s="54">
        <v>5</v>
      </c>
      <c r="P219" s="3">
        <v>217</v>
      </c>
      <c r="Q219" s="3">
        <v>0.01</v>
      </c>
      <c r="R219" s="3">
        <v>107</v>
      </c>
      <c r="S219" s="3">
        <v>4</v>
      </c>
      <c r="T219" s="3">
        <v>5</v>
      </c>
      <c r="U219" s="5">
        <v>0.94524051882428195</v>
      </c>
      <c r="V219" s="41">
        <v>0.21105577232094744</v>
      </c>
      <c r="W219" s="5">
        <v>0.32966101854757718</v>
      </c>
      <c r="X219" s="5">
        <v>7.5026470382493646E-2</v>
      </c>
      <c r="Y219" s="44">
        <f t="shared" si="12"/>
        <v>193.60151871993469</v>
      </c>
      <c r="Z219" s="4">
        <f t="shared" si="13"/>
        <v>555.11567854234841</v>
      </c>
    </row>
    <row r="220" spans="1:26" x14ac:dyDescent="0.25">
      <c r="A220" s="63"/>
      <c r="B220" s="32" t="s">
        <v>99</v>
      </c>
      <c r="C220" s="45" t="s">
        <v>56</v>
      </c>
      <c r="D220" s="32" t="s">
        <v>107</v>
      </c>
      <c r="E220" s="32" t="s">
        <v>8</v>
      </c>
      <c r="F220" s="32" t="s">
        <v>10</v>
      </c>
      <c r="G220" s="34" t="s">
        <v>57</v>
      </c>
      <c r="H220" s="53">
        <v>0.01</v>
      </c>
      <c r="I220" s="54">
        <v>1070</v>
      </c>
      <c r="J220" s="54">
        <v>8</v>
      </c>
      <c r="K220" s="49">
        <f>L220*J220/8</f>
        <v>4.13</v>
      </c>
      <c r="L220" s="49">
        <v>4.13</v>
      </c>
      <c r="M220" s="23" t="s">
        <v>65</v>
      </c>
      <c r="N220" s="49">
        <v>4.7800000000000002E-4</v>
      </c>
      <c r="O220" s="54">
        <v>5</v>
      </c>
      <c r="P220" s="3">
        <v>218</v>
      </c>
      <c r="Q220" s="3">
        <v>0.01</v>
      </c>
      <c r="R220" s="3">
        <v>214</v>
      </c>
      <c r="S220" s="3">
        <v>8</v>
      </c>
      <c r="T220" s="3">
        <v>5</v>
      </c>
      <c r="U220" s="5">
        <v>1.352488283284941</v>
      </c>
      <c r="V220" s="41">
        <v>0.19792426345205485</v>
      </c>
      <c r="W220" s="5">
        <v>0.73665955034967889</v>
      </c>
      <c r="X220" s="5">
        <v>0.1090874167217281</v>
      </c>
      <c r="Y220" s="44">
        <f t="shared" si="12"/>
        <v>135.30616291590138</v>
      </c>
      <c r="Z220" s="4">
        <f t="shared" si="13"/>
        <v>248.41868935674998</v>
      </c>
    </row>
    <row r="221" spans="1:26" ht="45" x14ac:dyDescent="0.25">
      <c r="A221" s="63"/>
      <c r="B221" s="32" t="s">
        <v>77</v>
      </c>
      <c r="C221" s="45" t="s">
        <v>56</v>
      </c>
      <c r="D221" s="32" t="s">
        <v>107</v>
      </c>
      <c r="E221" s="32" t="s">
        <v>9</v>
      </c>
      <c r="F221" s="32" t="s">
        <v>11</v>
      </c>
      <c r="G221" s="34" t="s">
        <v>57</v>
      </c>
      <c r="H221" s="53">
        <v>0.01</v>
      </c>
      <c r="I221" s="54">
        <v>535</v>
      </c>
      <c r="J221" s="54">
        <v>4</v>
      </c>
      <c r="K221" s="49">
        <v>4.13</v>
      </c>
      <c r="L221" s="49">
        <f>K221*8/J221</f>
        <v>8.26</v>
      </c>
      <c r="M221" s="23" t="s">
        <v>59</v>
      </c>
      <c r="N221" s="49">
        <v>4.7800000000000002E-4</v>
      </c>
      <c r="O221" s="54">
        <v>1</v>
      </c>
      <c r="P221" s="3">
        <v>219</v>
      </c>
      <c r="Q221" s="3">
        <v>0.01</v>
      </c>
      <c r="R221" s="3">
        <v>535</v>
      </c>
      <c r="S221" s="3">
        <v>4</v>
      </c>
      <c r="T221" s="3">
        <v>1</v>
      </c>
      <c r="U221" s="5">
        <v>1.499013118249557</v>
      </c>
      <c r="V221" s="41">
        <v>0.33858988560113101</v>
      </c>
      <c r="W221" s="5">
        <v>0.88334289271094679</v>
      </c>
      <c r="X221" s="5">
        <v>0.20232733964261823</v>
      </c>
      <c r="Y221" s="44">
        <f t="shared" si="12"/>
        <v>122.08031922608832</v>
      </c>
      <c r="Z221" s="4">
        <f t="shared" si="13"/>
        <v>207.16756936638697</v>
      </c>
    </row>
    <row r="222" spans="1:26" ht="15.75" thickBot="1" x14ac:dyDescent="0.3">
      <c r="A222" s="39"/>
      <c r="B222" s="11" t="s">
        <v>78</v>
      </c>
      <c r="C222" s="16" t="s">
        <v>56</v>
      </c>
      <c r="D222" s="11" t="s">
        <v>107</v>
      </c>
      <c r="E222" s="11" t="s">
        <v>8</v>
      </c>
      <c r="F222" s="32" t="s">
        <v>11</v>
      </c>
      <c r="G222" s="14" t="s">
        <v>57</v>
      </c>
      <c r="H222" s="53">
        <v>0.01</v>
      </c>
      <c r="I222" s="54">
        <v>1070</v>
      </c>
      <c r="J222" s="54">
        <v>8</v>
      </c>
      <c r="K222" s="49">
        <f t="shared" ref="K222:K230" si="15">L222*J222/8</f>
        <v>4.13</v>
      </c>
      <c r="L222" s="49">
        <v>4.13</v>
      </c>
      <c r="M222" s="23" t="s">
        <v>65</v>
      </c>
      <c r="N222" s="49">
        <v>4.7800000000000002E-4</v>
      </c>
      <c r="O222" s="54">
        <v>1</v>
      </c>
      <c r="P222" s="3">
        <v>220</v>
      </c>
      <c r="Q222" s="3">
        <v>0.01</v>
      </c>
      <c r="R222" s="3">
        <v>1070</v>
      </c>
      <c r="S222" s="3">
        <v>8</v>
      </c>
      <c r="T222" s="3">
        <v>1</v>
      </c>
      <c r="U222" s="5">
        <v>3.5270811621687308</v>
      </c>
      <c r="V222" s="41">
        <v>0.5213717580273447</v>
      </c>
      <c r="W222" s="5">
        <v>2.9077705959924369</v>
      </c>
      <c r="X222" s="5">
        <v>0.43192711371797959</v>
      </c>
      <c r="Y222" s="44">
        <f t="shared" si="12"/>
        <v>51.884261117336187</v>
      </c>
      <c r="Z222" s="4">
        <f t="shared" si="13"/>
        <v>62.934813445123638</v>
      </c>
    </row>
    <row r="223" spans="1:26" ht="30" x14ac:dyDescent="0.25">
      <c r="A223" s="47" t="s">
        <v>95</v>
      </c>
      <c r="B223" s="32" t="s">
        <v>101</v>
      </c>
      <c r="C223" s="12" t="s">
        <v>15</v>
      </c>
      <c r="D223" s="12" t="s">
        <v>89</v>
      </c>
      <c r="E223" s="12" t="s">
        <v>9</v>
      </c>
      <c r="F223" s="12" t="s">
        <v>10</v>
      </c>
      <c r="G223" s="62" t="s">
        <v>18</v>
      </c>
      <c r="H223" s="53">
        <v>0.92</v>
      </c>
      <c r="I223" s="54">
        <v>535</v>
      </c>
      <c r="J223" s="54">
        <v>0.5</v>
      </c>
      <c r="K223" s="49">
        <f t="shared" si="15"/>
        <v>4.7500000000000001E-2</v>
      </c>
      <c r="L223" s="50">
        <v>0.76</v>
      </c>
      <c r="M223" s="49" t="s">
        <v>64</v>
      </c>
      <c r="N223" s="49">
        <v>4.7800000000000002E-4</v>
      </c>
      <c r="O223" s="54">
        <v>20</v>
      </c>
      <c r="P223" s="3">
        <v>221</v>
      </c>
      <c r="Q223" s="3">
        <v>0.92</v>
      </c>
      <c r="R223" s="3">
        <v>26.75</v>
      </c>
      <c r="S223" s="3">
        <v>0.5</v>
      </c>
      <c r="T223" s="3">
        <v>20</v>
      </c>
      <c r="U223" s="5">
        <v>0.39899374208714056</v>
      </c>
      <c r="V223" s="41">
        <v>0.19988253504808176</v>
      </c>
      <c r="W223" s="5">
        <v>0.39191546725150977</v>
      </c>
      <c r="X223" s="5">
        <v>0.19675373840607574</v>
      </c>
      <c r="Y223" s="44">
        <f t="shared" si="12"/>
        <v>458.65381006410036</v>
      </c>
      <c r="Z223" s="4">
        <f t="shared" si="13"/>
        <v>466.93742730638564</v>
      </c>
    </row>
    <row r="224" spans="1:26" x14ac:dyDescent="0.25">
      <c r="A224" s="39"/>
      <c r="B224" s="32" t="s">
        <v>102</v>
      </c>
      <c r="C224" s="32" t="s">
        <v>16</v>
      </c>
      <c r="D224" s="32" t="s">
        <v>90</v>
      </c>
      <c r="E224" s="32" t="s">
        <v>8</v>
      </c>
      <c r="F224" s="32" t="s">
        <v>10</v>
      </c>
      <c r="G224" s="34" t="s">
        <v>19</v>
      </c>
      <c r="H224" s="53">
        <v>1</v>
      </c>
      <c r="I224" s="54">
        <v>1070</v>
      </c>
      <c r="J224" s="54">
        <v>0.60299999999999998</v>
      </c>
      <c r="K224" s="48">
        <f t="shared" si="15"/>
        <v>0.44094374999999997</v>
      </c>
      <c r="L224" s="50">
        <v>5.85</v>
      </c>
      <c r="M224" s="49" t="s">
        <v>64</v>
      </c>
      <c r="N224" s="49">
        <v>4.7800000000000002E-4</v>
      </c>
      <c r="O224" s="54">
        <v>20</v>
      </c>
      <c r="P224" s="3">
        <v>222</v>
      </c>
      <c r="Q224" s="3">
        <v>1</v>
      </c>
      <c r="R224" s="3">
        <v>53.5</v>
      </c>
      <c r="S224" s="3">
        <v>0.60299999999999998</v>
      </c>
      <c r="T224" s="3">
        <v>20</v>
      </c>
      <c r="U224" s="5">
        <v>1.1102108986365282</v>
      </c>
      <c r="V224" s="41">
        <v>0.51156623406889246</v>
      </c>
      <c r="W224" s="5">
        <v>1.0442725133995823</v>
      </c>
      <c r="X224" s="5">
        <v>0.48429406439384848</v>
      </c>
      <c r="Y224" s="44">
        <f t="shared" si="12"/>
        <v>164.83354669346687</v>
      </c>
      <c r="Z224" s="4">
        <f t="shared" si="13"/>
        <v>175.24161332586618</v>
      </c>
    </row>
    <row r="225" spans="1:26" x14ac:dyDescent="0.25">
      <c r="A225" s="39"/>
      <c r="B225" s="32" t="s">
        <v>97</v>
      </c>
      <c r="C225" s="32" t="s">
        <v>15</v>
      </c>
      <c r="D225" s="32" t="s">
        <v>89</v>
      </c>
      <c r="E225" s="32" t="s">
        <v>9</v>
      </c>
      <c r="F225" s="32" t="s">
        <v>10</v>
      </c>
      <c r="G225" s="85" t="s">
        <v>18</v>
      </c>
      <c r="H225" s="53">
        <v>0.92</v>
      </c>
      <c r="I225" s="54">
        <v>535</v>
      </c>
      <c r="J225" s="54">
        <v>0.5</v>
      </c>
      <c r="K225" s="49">
        <f>L225*J225/8</f>
        <v>4.7500000000000001E-2</v>
      </c>
      <c r="L225" s="50">
        <v>0.76</v>
      </c>
      <c r="M225" s="49" t="s">
        <v>64</v>
      </c>
      <c r="N225" s="49">
        <v>4.7800000000000002E-4</v>
      </c>
      <c r="O225" s="54">
        <v>10</v>
      </c>
      <c r="P225" s="36">
        <v>223</v>
      </c>
      <c r="Q225" s="36">
        <v>0.92</v>
      </c>
      <c r="R225" s="37">
        <v>53.5</v>
      </c>
      <c r="S225" s="3">
        <v>0.5</v>
      </c>
      <c r="T225" s="3">
        <v>10</v>
      </c>
      <c r="U225" s="5">
        <v>0.7894607573852086</v>
      </c>
      <c r="V225" s="41">
        <v>0.39572266716338317</v>
      </c>
      <c r="W225" s="5">
        <v>0.7823679892318095</v>
      </c>
      <c r="X225" s="5">
        <v>0.39259131280996756</v>
      </c>
      <c r="Y225" s="44">
        <f t="shared" si="12"/>
        <v>231.80379555041921</v>
      </c>
      <c r="Z225" s="4">
        <f t="shared" si="13"/>
        <v>233.9052754186477</v>
      </c>
    </row>
    <row r="226" spans="1:26" x14ac:dyDescent="0.25">
      <c r="A226" s="39"/>
      <c r="B226" s="32" t="s">
        <v>98</v>
      </c>
      <c r="C226" s="32" t="s">
        <v>16</v>
      </c>
      <c r="D226" s="32" t="s">
        <v>90</v>
      </c>
      <c r="E226" s="32" t="s">
        <v>8</v>
      </c>
      <c r="F226" s="32" t="s">
        <v>10</v>
      </c>
      <c r="G226" s="34" t="s">
        <v>19</v>
      </c>
      <c r="H226" s="53">
        <v>1</v>
      </c>
      <c r="I226" s="54">
        <v>1070</v>
      </c>
      <c r="J226" s="54">
        <v>0.60299999999999998</v>
      </c>
      <c r="K226" s="48">
        <f>L226*J226/8</f>
        <v>0.44094374999999997</v>
      </c>
      <c r="L226" s="50">
        <v>5.85</v>
      </c>
      <c r="M226" s="49" t="s">
        <v>64</v>
      </c>
      <c r="N226" s="49">
        <v>4.7800000000000002E-4</v>
      </c>
      <c r="O226" s="54">
        <v>10</v>
      </c>
      <c r="P226" s="36">
        <v>224</v>
      </c>
      <c r="Q226" s="36">
        <v>1</v>
      </c>
      <c r="R226" s="37">
        <v>107</v>
      </c>
      <c r="S226" s="3">
        <v>0.60299999999999998</v>
      </c>
      <c r="T226" s="3">
        <v>10</v>
      </c>
      <c r="U226" s="5">
        <v>2.1393824199269593</v>
      </c>
      <c r="V226" s="41">
        <v>0.98759157370873651</v>
      </c>
      <c r="W226" s="5">
        <v>2.0730956697531608</v>
      </c>
      <c r="X226" s="5">
        <v>0.96026372669757554</v>
      </c>
      <c r="Y226" s="44">
        <f t="shared" si="12"/>
        <v>85.538704205229379</v>
      </c>
      <c r="Z226" s="4">
        <f t="shared" si="13"/>
        <v>88.27378430720924</v>
      </c>
    </row>
    <row r="227" spans="1:26" x14ac:dyDescent="0.25">
      <c r="A227" s="39"/>
      <c r="B227" s="32" t="s">
        <v>100</v>
      </c>
      <c r="C227" s="32" t="s">
        <v>15</v>
      </c>
      <c r="D227" s="32" t="s">
        <v>89</v>
      </c>
      <c r="E227" s="32" t="s">
        <v>9</v>
      </c>
      <c r="F227" s="32" t="s">
        <v>10</v>
      </c>
      <c r="G227" s="85" t="s">
        <v>18</v>
      </c>
      <c r="H227" s="53">
        <v>0.92</v>
      </c>
      <c r="I227" s="54">
        <v>535</v>
      </c>
      <c r="J227" s="54">
        <v>0.5</v>
      </c>
      <c r="K227" s="49">
        <f t="shared" si="15"/>
        <v>4.7500000000000001E-2</v>
      </c>
      <c r="L227" s="50">
        <v>0.76</v>
      </c>
      <c r="M227" s="49" t="s">
        <v>64</v>
      </c>
      <c r="N227" s="49">
        <v>4.7800000000000002E-4</v>
      </c>
      <c r="O227" s="54">
        <v>5</v>
      </c>
      <c r="P227" s="36">
        <v>225</v>
      </c>
      <c r="Q227" s="36">
        <v>0.92</v>
      </c>
      <c r="R227" s="37">
        <v>107</v>
      </c>
      <c r="S227" s="3">
        <v>0.5</v>
      </c>
      <c r="T227" s="3">
        <v>5</v>
      </c>
      <c r="U227" s="5">
        <v>1.5726996215262701</v>
      </c>
      <c r="V227" s="41">
        <v>0.7878739243949836</v>
      </c>
      <c r="W227" s="5">
        <v>1.5655778785208194</v>
      </c>
      <c r="X227" s="5">
        <v>0.78473748869030435</v>
      </c>
      <c r="Y227" s="44">
        <f t="shared" si="12"/>
        <v>116.36042731567683</v>
      </c>
      <c r="Z227" s="4">
        <f t="shared" si="13"/>
        <v>116.88974564005787</v>
      </c>
    </row>
    <row r="228" spans="1:26" x14ac:dyDescent="0.25">
      <c r="A228" s="39"/>
      <c r="B228" s="32" t="s">
        <v>99</v>
      </c>
      <c r="C228" s="32" t="s">
        <v>16</v>
      </c>
      <c r="D228" s="32" t="s">
        <v>90</v>
      </c>
      <c r="E228" s="32" t="s">
        <v>8</v>
      </c>
      <c r="F228" s="32" t="s">
        <v>10</v>
      </c>
      <c r="G228" s="34" t="s">
        <v>19</v>
      </c>
      <c r="H228" s="53">
        <v>1</v>
      </c>
      <c r="I228" s="54">
        <v>1070</v>
      </c>
      <c r="J228" s="54">
        <v>0.60299999999999998</v>
      </c>
      <c r="K228" s="48">
        <f t="shared" si="15"/>
        <v>0.44094374999999997</v>
      </c>
      <c r="L228" s="50">
        <v>5.85</v>
      </c>
      <c r="M228" s="49" t="s">
        <v>64</v>
      </c>
      <c r="N228" s="49">
        <v>4.7800000000000002E-4</v>
      </c>
      <c r="O228" s="54">
        <v>5</v>
      </c>
      <c r="P228" s="36">
        <v>226</v>
      </c>
      <c r="Q228" s="36">
        <v>1</v>
      </c>
      <c r="R228" s="37">
        <v>214</v>
      </c>
      <c r="S228" s="3">
        <v>0.60299999999999998</v>
      </c>
      <c r="T228" s="3">
        <v>5</v>
      </c>
      <c r="U228" s="5">
        <v>4.2135196581040812</v>
      </c>
      <c r="V228" s="41">
        <v>1.9424250344038871</v>
      </c>
      <c r="W228" s="5">
        <v>4.1465363418561578</v>
      </c>
      <c r="X228" s="5">
        <v>1.9149877107464608</v>
      </c>
      <c r="Y228" s="44">
        <f t="shared" si="12"/>
        <v>43.431623642250393</v>
      </c>
      <c r="Z228" s="4">
        <f t="shared" si="13"/>
        <v>44.133219852133692</v>
      </c>
    </row>
    <row r="229" spans="1:26" x14ac:dyDescent="0.25">
      <c r="A229" s="39"/>
      <c r="B229" s="32" t="s">
        <v>77</v>
      </c>
      <c r="C229" s="32" t="s">
        <v>15</v>
      </c>
      <c r="D229" s="32" t="s">
        <v>89</v>
      </c>
      <c r="E229" s="32" t="s">
        <v>9</v>
      </c>
      <c r="F229" s="32" t="s">
        <v>11</v>
      </c>
      <c r="G229" s="85" t="s">
        <v>18</v>
      </c>
      <c r="H229" s="53">
        <v>0.92</v>
      </c>
      <c r="I229" s="54">
        <v>535</v>
      </c>
      <c r="J229" s="56">
        <v>0.5</v>
      </c>
      <c r="K229" s="50">
        <f t="shared" si="15"/>
        <v>4.7500000000000001E-2</v>
      </c>
      <c r="L229" s="50">
        <v>0.76</v>
      </c>
      <c r="M229" s="50" t="s">
        <v>64</v>
      </c>
      <c r="N229" s="50">
        <v>4.7800000000000002E-4</v>
      </c>
      <c r="O229" s="57">
        <v>1</v>
      </c>
      <c r="P229" s="36">
        <v>227</v>
      </c>
      <c r="Q229" s="36">
        <v>0.92</v>
      </c>
      <c r="R229" s="37">
        <v>535</v>
      </c>
      <c r="S229" s="3">
        <v>0.5</v>
      </c>
      <c r="T229" s="3">
        <v>1</v>
      </c>
      <c r="U229" s="5">
        <v>7.9400461936786719</v>
      </c>
      <c r="V229" s="41">
        <v>3.9521040537554919</v>
      </c>
      <c r="W229" s="5">
        <v>7.932701622484041</v>
      </c>
      <c r="X229" s="5">
        <v>3.9489241035499418</v>
      </c>
      <c r="Y229" s="44">
        <f>$I$236/U229</f>
        <v>23.047724854005537</v>
      </c>
      <c r="Z229" s="4">
        <f>$I$236/W229</f>
        <v>23.069063820743519</v>
      </c>
    </row>
    <row r="230" spans="1:26" ht="15.75" thickBot="1" x14ac:dyDescent="0.3">
      <c r="A230" s="58"/>
      <c r="B230" s="11" t="s">
        <v>78</v>
      </c>
      <c r="C230" s="11" t="s">
        <v>16</v>
      </c>
      <c r="D230" s="11" t="s">
        <v>93</v>
      </c>
      <c r="E230" s="11" t="s">
        <v>8</v>
      </c>
      <c r="F230" s="11" t="s">
        <v>11</v>
      </c>
      <c r="G230" s="14" t="s">
        <v>19</v>
      </c>
      <c r="H230" s="55">
        <v>1</v>
      </c>
      <c r="I230" s="54">
        <v>1070</v>
      </c>
      <c r="J230" s="54">
        <v>0.60299999999999998</v>
      </c>
      <c r="K230" s="48">
        <f t="shared" si="15"/>
        <v>0.44094374999999997</v>
      </c>
      <c r="L230" s="50">
        <v>5.85</v>
      </c>
      <c r="M230" s="50" t="s">
        <v>64</v>
      </c>
      <c r="N230" s="50">
        <v>4.7800000000000002E-4</v>
      </c>
      <c r="O230" s="57">
        <v>1</v>
      </c>
      <c r="P230" s="36">
        <v>228</v>
      </c>
      <c r="Q230" s="36">
        <v>1</v>
      </c>
      <c r="R230" s="37">
        <v>1070</v>
      </c>
      <c r="S230" s="3">
        <v>0.60299999999999998</v>
      </c>
      <c r="T230" s="3">
        <v>1</v>
      </c>
      <c r="U230" s="5">
        <v>21.574495060312898</v>
      </c>
      <c r="V230" s="41">
        <v>9.7013183183886262</v>
      </c>
      <c r="W230" s="5">
        <v>21.501911433600526</v>
      </c>
      <c r="X230" s="5">
        <v>9.6731059089894327</v>
      </c>
      <c r="Y230" s="44">
        <f t="shared" si="12"/>
        <v>8.4822379151128047</v>
      </c>
      <c r="Z230" s="4">
        <f t="shared" si="13"/>
        <v>8.5108712574283167</v>
      </c>
    </row>
    <row r="231" spans="1:26" x14ac:dyDescent="0.25">
      <c r="A231" s="46"/>
      <c r="B231" s="33"/>
      <c r="C231" s="33"/>
      <c r="D231" s="33"/>
      <c r="E231" s="33"/>
      <c r="F231" s="33"/>
      <c r="G231" s="33"/>
      <c r="H231" s="43"/>
      <c r="I231" s="43"/>
      <c r="J231" s="43"/>
      <c r="K231" s="43"/>
      <c r="L231" s="43"/>
      <c r="M231" s="43"/>
      <c r="N231" s="43"/>
      <c r="O231" s="43"/>
      <c r="P231" s="10"/>
      <c r="Q231" s="22"/>
      <c r="R231" s="25"/>
      <c r="U231" s="10"/>
      <c r="V231" s="43"/>
      <c r="W231" s="10"/>
      <c r="X231" s="10"/>
    </row>
    <row r="232" spans="1:26" x14ac:dyDescent="0.25">
      <c r="I232" s="35"/>
      <c r="K232" s="38"/>
      <c r="N232" s="38"/>
    </row>
    <row r="233" spans="1:26" x14ac:dyDescent="0.25">
      <c r="B233" s="32" t="s">
        <v>96</v>
      </c>
      <c r="I233" s="35"/>
      <c r="K233" s="38"/>
      <c r="N233" s="38"/>
    </row>
    <row r="234" spans="1:26" x14ac:dyDescent="0.25">
      <c r="B234" s="32" t="s">
        <v>142</v>
      </c>
      <c r="I234" s="35"/>
      <c r="K234" s="38"/>
      <c r="N234" s="38"/>
    </row>
    <row r="235" spans="1:26" x14ac:dyDescent="0.25">
      <c r="B235" s="32" t="s">
        <v>141</v>
      </c>
      <c r="H235" s="35" t="s">
        <v>146</v>
      </c>
      <c r="I235" s="35"/>
      <c r="K235" s="38"/>
      <c r="N235" s="38"/>
    </row>
    <row r="236" spans="1:26" x14ac:dyDescent="0.25">
      <c r="B236" s="32" t="s">
        <v>140</v>
      </c>
      <c r="H236" s="35" t="s">
        <v>113</v>
      </c>
      <c r="I236" s="35">
        <v>183</v>
      </c>
      <c r="K236" s="38"/>
      <c r="N236" s="38"/>
    </row>
    <row r="237" spans="1:26" x14ac:dyDescent="0.25">
      <c r="B237" s="32" t="s">
        <v>144</v>
      </c>
      <c r="H237" s="35" t="s">
        <v>114</v>
      </c>
      <c r="I237" s="35"/>
      <c r="K237" s="38"/>
      <c r="N237" s="38"/>
    </row>
    <row r="238" spans="1:26" x14ac:dyDescent="0.25">
      <c r="B238" s="32" t="s">
        <v>145</v>
      </c>
      <c r="I238" s="35"/>
      <c r="K238" s="38"/>
    </row>
    <row r="239" spans="1:26" x14ac:dyDescent="0.25">
      <c r="B239" s="32" t="s">
        <v>143</v>
      </c>
      <c r="I239" s="35"/>
      <c r="K239" s="38"/>
    </row>
    <row r="240" spans="1:26" x14ac:dyDescent="0.25">
      <c r="I240" s="35"/>
      <c r="K240" s="38"/>
    </row>
    <row r="241" spans="2:11" x14ac:dyDescent="0.25">
      <c r="B241" s="32" t="s">
        <v>105</v>
      </c>
      <c r="I241" s="35"/>
      <c r="K241" s="38"/>
    </row>
    <row r="242" spans="2:11" x14ac:dyDescent="0.25">
      <c r="B242" s="32" t="s">
        <v>106</v>
      </c>
      <c r="I242" s="35"/>
      <c r="K242" s="38"/>
    </row>
    <row r="243" spans="2:11" x14ac:dyDescent="0.25">
      <c r="I243" s="35"/>
      <c r="K243" s="38"/>
    </row>
    <row r="244" spans="2:11" x14ac:dyDescent="0.25">
      <c r="I244" s="35"/>
      <c r="K244" s="38"/>
    </row>
    <row r="245" spans="2:11" x14ac:dyDescent="0.25">
      <c r="I245" s="35"/>
      <c r="K245" s="38"/>
    </row>
    <row r="246" spans="2:11" x14ac:dyDescent="0.25">
      <c r="I246" s="35"/>
      <c r="K246" s="38"/>
    </row>
    <row r="247" spans="2:11" x14ac:dyDescent="0.25">
      <c r="I247" s="35"/>
      <c r="K247" s="38"/>
    </row>
    <row r="248" spans="2:11" x14ac:dyDescent="0.25">
      <c r="I248" s="35"/>
      <c r="K248" s="38"/>
    </row>
    <row r="249" spans="2:11" x14ac:dyDescent="0.25">
      <c r="I249" s="35"/>
      <c r="K249" s="38"/>
    </row>
    <row r="250" spans="2:11" x14ac:dyDescent="0.25">
      <c r="I250" s="35"/>
      <c r="K250" s="38"/>
    </row>
    <row r="251" spans="2:11" x14ac:dyDescent="0.25">
      <c r="I251" s="35"/>
      <c r="K251" s="38"/>
    </row>
    <row r="252" spans="2:11" x14ac:dyDescent="0.25">
      <c r="I252" s="35"/>
      <c r="K252" s="38"/>
    </row>
    <row r="253" spans="2:11" x14ac:dyDescent="0.25">
      <c r="I253" s="35"/>
      <c r="K253" s="38"/>
    </row>
    <row r="254" spans="2:11" x14ac:dyDescent="0.25">
      <c r="I254" s="35"/>
      <c r="K254" s="38"/>
    </row>
    <row r="255" spans="2:11" x14ac:dyDescent="0.25">
      <c r="I255" s="35"/>
      <c r="K255" s="38"/>
    </row>
    <row r="256" spans="2:11" x14ac:dyDescent="0.25">
      <c r="I256" s="35"/>
      <c r="K256" s="38"/>
    </row>
    <row r="257" spans="9:11" x14ac:dyDescent="0.25">
      <c r="I257" s="35"/>
      <c r="K257" s="38"/>
    </row>
    <row r="258" spans="9:11" x14ac:dyDescent="0.25">
      <c r="I258" s="35"/>
      <c r="K258" s="38"/>
    </row>
    <row r="259" spans="9:11" x14ac:dyDescent="0.25">
      <c r="I259" s="35"/>
      <c r="K259" s="38"/>
    </row>
    <row r="260" spans="9:11" x14ac:dyDescent="0.25">
      <c r="I260" s="35"/>
      <c r="K260" s="38"/>
    </row>
    <row r="261" spans="9:11" x14ac:dyDescent="0.25">
      <c r="I261" s="35"/>
      <c r="K261" s="38"/>
    </row>
    <row r="262" spans="9:11" x14ac:dyDescent="0.25">
      <c r="I262" s="35"/>
      <c r="K262" s="38"/>
    </row>
    <row r="263" spans="9:11" x14ac:dyDescent="0.25">
      <c r="I263" s="35"/>
      <c r="K263" s="38"/>
    </row>
    <row r="264" spans="9:11" x14ac:dyDescent="0.25">
      <c r="I264" s="35"/>
      <c r="K264" s="38"/>
    </row>
    <row r="265" spans="9:11" x14ac:dyDescent="0.25">
      <c r="I265" s="35"/>
      <c r="K265" s="38"/>
    </row>
    <row r="266" spans="9:11" x14ac:dyDescent="0.25">
      <c r="I266" s="35"/>
      <c r="K266" s="38"/>
    </row>
    <row r="267" spans="9:11" x14ac:dyDescent="0.25">
      <c r="I267" s="35"/>
      <c r="K267" s="38"/>
    </row>
    <row r="268" spans="9:11" x14ac:dyDescent="0.25">
      <c r="I268" s="35"/>
      <c r="K268" s="38"/>
    </row>
    <row r="269" spans="9:11" x14ac:dyDescent="0.25">
      <c r="I269" s="35"/>
      <c r="K269" s="38"/>
    </row>
    <row r="270" spans="9:11" x14ac:dyDescent="0.25">
      <c r="I270" s="35"/>
      <c r="K270" s="38"/>
    </row>
    <row r="271" spans="9:11" x14ac:dyDescent="0.25">
      <c r="I271" s="35"/>
      <c r="K271" s="38"/>
    </row>
    <row r="272" spans="9:11" x14ac:dyDescent="0.25">
      <c r="I272" s="35"/>
      <c r="K272" s="38"/>
    </row>
    <row r="273" spans="9:11" x14ac:dyDescent="0.25">
      <c r="I273" s="35"/>
      <c r="K273" s="38"/>
    </row>
    <row r="274" spans="9:11" x14ac:dyDescent="0.25">
      <c r="I274" s="35"/>
      <c r="K274" s="38"/>
    </row>
    <row r="275" spans="9:11" x14ac:dyDescent="0.25">
      <c r="I275" s="35"/>
      <c r="K275" s="38"/>
    </row>
    <row r="276" spans="9:11" x14ac:dyDescent="0.25">
      <c r="I276" s="35"/>
      <c r="K276" s="38"/>
    </row>
    <row r="277" spans="9:11" x14ac:dyDescent="0.25">
      <c r="I277" s="35"/>
      <c r="K277" s="38"/>
    </row>
    <row r="278" spans="9:11" x14ac:dyDescent="0.25">
      <c r="I278" s="35"/>
      <c r="K278" s="38"/>
    </row>
    <row r="279" spans="9:11" x14ac:dyDescent="0.25">
      <c r="I279" s="35"/>
      <c r="K279" s="38"/>
    </row>
    <row r="280" spans="9:11" x14ac:dyDescent="0.25">
      <c r="I280" s="35"/>
      <c r="K280" s="38"/>
    </row>
    <row r="281" spans="9:11" x14ac:dyDescent="0.25">
      <c r="I281" s="35"/>
      <c r="K281" s="38"/>
    </row>
    <row r="282" spans="9:11" x14ac:dyDescent="0.25">
      <c r="I282" s="35"/>
      <c r="K282" s="38"/>
    </row>
    <row r="283" spans="9:11" x14ac:dyDescent="0.25">
      <c r="I283" s="35"/>
      <c r="K283" s="38"/>
    </row>
    <row r="284" spans="9:11" x14ac:dyDescent="0.25">
      <c r="I284" s="35"/>
      <c r="K284" s="38"/>
    </row>
    <row r="285" spans="9:11" x14ac:dyDescent="0.25">
      <c r="I285" s="35"/>
      <c r="K285" s="38"/>
    </row>
    <row r="286" spans="9:11" x14ac:dyDescent="0.25">
      <c r="I286" s="35"/>
      <c r="K286" s="38"/>
    </row>
    <row r="287" spans="9:11" x14ac:dyDescent="0.25">
      <c r="I287" s="35"/>
      <c r="K287" s="38"/>
    </row>
    <row r="288" spans="9:11" x14ac:dyDescent="0.25">
      <c r="I288" s="35"/>
      <c r="K288" s="38"/>
    </row>
    <row r="289" spans="9:11" x14ac:dyDescent="0.25">
      <c r="I289" s="35"/>
      <c r="K289" s="38"/>
    </row>
    <row r="290" spans="9:11" x14ac:dyDescent="0.25">
      <c r="I290" s="35"/>
      <c r="K290" s="38"/>
    </row>
    <row r="291" spans="9:11" x14ac:dyDescent="0.25">
      <c r="I291" s="35"/>
      <c r="K291" s="38"/>
    </row>
    <row r="292" spans="9:11" x14ac:dyDescent="0.25">
      <c r="I292" s="35"/>
      <c r="K292" s="38"/>
    </row>
    <row r="293" spans="9:11" x14ac:dyDescent="0.25">
      <c r="I293" s="35"/>
      <c r="K293" s="38"/>
    </row>
    <row r="294" spans="9:11" x14ac:dyDescent="0.25">
      <c r="I294" s="35"/>
      <c r="K294" s="38"/>
    </row>
    <row r="295" spans="9:11" x14ac:dyDescent="0.25">
      <c r="I295" s="35"/>
      <c r="K295" s="38"/>
    </row>
    <row r="296" spans="9:11" x14ac:dyDescent="0.25">
      <c r="I296" s="35"/>
      <c r="K296" s="38"/>
    </row>
    <row r="297" spans="9:11" x14ac:dyDescent="0.25">
      <c r="I297" s="35"/>
      <c r="K297" s="38"/>
    </row>
    <row r="298" spans="9:11" x14ac:dyDescent="0.25">
      <c r="I298" s="35"/>
      <c r="K298" s="38"/>
    </row>
    <row r="299" spans="9:11" x14ac:dyDescent="0.25">
      <c r="I299" s="35"/>
      <c r="K299" s="38"/>
    </row>
    <row r="300" spans="9:11" x14ac:dyDescent="0.25">
      <c r="I300" s="35"/>
      <c r="K300" s="38"/>
    </row>
    <row r="301" spans="9:11" x14ac:dyDescent="0.25">
      <c r="I301" s="35"/>
      <c r="K301" s="38"/>
    </row>
    <row r="302" spans="9:11" x14ac:dyDescent="0.25">
      <c r="I302" s="35"/>
      <c r="K302" s="38"/>
    </row>
    <row r="303" spans="9:11" x14ac:dyDescent="0.25">
      <c r="I303" s="35"/>
      <c r="K303" s="38"/>
    </row>
    <row r="304" spans="9:11" x14ac:dyDescent="0.25">
      <c r="I304" s="35"/>
      <c r="K304" s="38"/>
    </row>
    <row r="305" spans="9:11" x14ac:dyDescent="0.25">
      <c r="I305" s="35"/>
      <c r="K305" s="38"/>
    </row>
    <row r="306" spans="9:11" x14ac:dyDescent="0.25">
      <c r="I306" s="35"/>
      <c r="K306" s="38"/>
    </row>
    <row r="307" spans="9:11" x14ac:dyDescent="0.25">
      <c r="I307" s="35"/>
      <c r="K307" s="38"/>
    </row>
    <row r="308" spans="9:11" x14ac:dyDescent="0.25">
      <c r="I308" s="35"/>
      <c r="K308" s="38"/>
    </row>
    <row r="309" spans="9:11" x14ac:dyDescent="0.25">
      <c r="I309" s="35"/>
      <c r="K309" s="38"/>
    </row>
    <row r="310" spans="9:11" x14ac:dyDescent="0.25">
      <c r="I310" s="35"/>
      <c r="K310" s="38"/>
    </row>
    <row r="311" spans="9:11" x14ac:dyDescent="0.25">
      <c r="I311" s="35"/>
      <c r="K311" s="38"/>
    </row>
    <row r="312" spans="9:11" x14ac:dyDescent="0.25">
      <c r="I312" s="35"/>
      <c r="K312" s="38"/>
    </row>
    <row r="313" spans="9:11" x14ac:dyDescent="0.25">
      <c r="I313" s="35"/>
      <c r="K313" s="38"/>
    </row>
    <row r="314" spans="9:11" x14ac:dyDescent="0.25">
      <c r="I314" s="35"/>
      <c r="K314" s="38"/>
    </row>
    <row r="315" spans="9:11" x14ac:dyDescent="0.25">
      <c r="I315" s="35"/>
      <c r="K315" s="38"/>
    </row>
    <row r="316" spans="9:11" x14ac:dyDescent="0.25">
      <c r="I316" s="35"/>
      <c r="K316" s="38"/>
    </row>
    <row r="317" spans="9:11" x14ac:dyDescent="0.25">
      <c r="I317" s="35"/>
      <c r="K317" s="38"/>
    </row>
    <row r="318" spans="9:11" x14ac:dyDescent="0.25">
      <c r="I318" s="35"/>
      <c r="K318" s="38"/>
    </row>
    <row r="319" spans="9:11" x14ac:dyDescent="0.25">
      <c r="I319" s="35"/>
      <c r="K319" s="38"/>
    </row>
    <row r="320" spans="9:11" x14ac:dyDescent="0.25">
      <c r="I320" s="35"/>
      <c r="K320" s="38"/>
    </row>
    <row r="321" spans="9:11" x14ac:dyDescent="0.25">
      <c r="I321" s="35"/>
      <c r="K321" s="38"/>
    </row>
    <row r="322" spans="9:11" x14ac:dyDescent="0.25">
      <c r="I322" s="35"/>
      <c r="K322" s="38"/>
    </row>
    <row r="323" spans="9:11" x14ac:dyDescent="0.25">
      <c r="I323" s="35"/>
      <c r="K323" s="38"/>
    </row>
    <row r="324" spans="9:11" x14ac:dyDescent="0.25">
      <c r="I324" s="35"/>
      <c r="K324" s="38"/>
    </row>
    <row r="325" spans="9:11" x14ac:dyDescent="0.25">
      <c r="I325" s="35"/>
      <c r="K325" s="38"/>
    </row>
    <row r="326" spans="9:11" x14ac:dyDescent="0.25">
      <c r="I326" s="35"/>
      <c r="K326" s="38"/>
    </row>
    <row r="327" spans="9:11" x14ac:dyDescent="0.25">
      <c r="I327" s="35"/>
      <c r="K327" s="38"/>
    </row>
    <row r="328" spans="9:11" x14ac:dyDescent="0.25">
      <c r="I328" s="35"/>
      <c r="K328" s="38"/>
    </row>
    <row r="329" spans="9:11" x14ac:dyDescent="0.25">
      <c r="I329" s="35"/>
      <c r="K329" s="38"/>
    </row>
    <row r="330" spans="9:11" x14ac:dyDescent="0.25">
      <c r="I330" s="35"/>
      <c r="K330" s="38"/>
    </row>
    <row r="331" spans="9:11" x14ac:dyDescent="0.25">
      <c r="I331" s="35"/>
      <c r="K331" s="38"/>
    </row>
    <row r="332" spans="9:11" x14ac:dyDescent="0.25">
      <c r="I332" s="35"/>
      <c r="K332" s="38"/>
    </row>
    <row r="333" spans="9:11" x14ac:dyDescent="0.25">
      <c r="I333" s="35"/>
      <c r="K333" s="38"/>
    </row>
    <row r="334" spans="9:11" x14ac:dyDescent="0.25">
      <c r="I334" s="35"/>
      <c r="K334" s="38"/>
    </row>
    <row r="335" spans="9:11" x14ac:dyDescent="0.25">
      <c r="I335" s="35"/>
      <c r="K335" s="38"/>
    </row>
    <row r="336" spans="9:11" x14ac:dyDescent="0.25">
      <c r="I336" s="35"/>
      <c r="K336" s="38"/>
    </row>
    <row r="337" spans="9:11" x14ac:dyDescent="0.25">
      <c r="I337" s="35"/>
      <c r="K337" s="38"/>
    </row>
    <row r="338" spans="9:11" x14ac:dyDescent="0.25">
      <c r="I338" s="35"/>
      <c r="K338" s="38"/>
    </row>
    <row r="339" spans="9:11" x14ac:dyDescent="0.25">
      <c r="I339" s="35"/>
      <c r="K339" s="38"/>
    </row>
    <row r="340" spans="9:11" x14ac:dyDescent="0.25">
      <c r="I340" s="35"/>
      <c r="K340" s="38"/>
    </row>
    <row r="341" spans="9:11" x14ac:dyDescent="0.25">
      <c r="I341" s="35"/>
      <c r="K341" s="38"/>
    </row>
    <row r="342" spans="9:11" x14ac:dyDescent="0.25">
      <c r="I342" s="35"/>
      <c r="K342" s="38"/>
    </row>
    <row r="343" spans="9:11" x14ac:dyDescent="0.25">
      <c r="I343" s="35"/>
      <c r="K343" s="38"/>
    </row>
    <row r="344" spans="9:11" x14ac:dyDescent="0.25">
      <c r="I344" s="35"/>
      <c r="K344" s="38"/>
    </row>
    <row r="345" spans="9:11" x14ac:dyDescent="0.25">
      <c r="I345" s="35"/>
      <c r="K345" s="38"/>
    </row>
    <row r="346" spans="9:11" x14ac:dyDescent="0.25">
      <c r="I346" s="35"/>
      <c r="K346" s="38"/>
    </row>
    <row r="347" spans="9:11" x14ac:dyDescent="0.25">
      <c r="I347" s="35"/>
      <c r="K347" s="38"/>
    </row>
    <row r="348" spans="9:11" x14ac:dyDescent="0.25">
      <c r="I348" s="35"/>
      <c r="K348" s="38"/>
    </row>
    <row r="349" spans="9:11" x14ac:dyDescent="0.25">
      <c r="I349" s="35"/>
      <c r="K349" s="38"/>
    </row>
    <row r="350" spans="9:11" x14ac:dyDescent="0.25">
      <c r="I350" s="35"/>
      <c r="K350" s="38"/>
    </row>
    <row r="351" spans="9:11" x14ac:dyDescent="0.25">
      <c r="I351" s="35"/>
      <c r="K351" s="38"/>
    </row>
    <row r="352" spans="9:11" x14ac:dyDescent="0.25">
      <c r="I352" s="35"/>
      <c r="K352" s="38"/>
    </row>
    <row r="353" spans="9:11" x14ac:dyDescent="0.25">
      <c r="I353" s="35"/>
      <c r="K353" s="38"/>
    </row>
    <row r="354" spans="9:11" x14ac:dyDescent="0.25">
      <c r="I354" s="35"/>
      <c r="K354" s="38"/>
    </row>
    <row r="355" spans="9:11" x14ac:dyDescent="0.25">
      <c r="I355" s="35"/>
      <c r="K355" s="38"/>
    </row>
    <row r="356" spans="9:11" x14ac:dyDescent="0.25">
      <c r="I356" s="35"/>
      <c r="K356" s="38"/>
    </row>
    <row r="357" spans="9:11" x14ac:dyDescent="0.25">
      <c r="I357" s="35"/>
      <c r="K357" s="38"/>
    </row>
    <row r="358" spans="9:11" x14ac:dyDescent="0.25">
      <c r="I358" s="35"/>
      <c r="K358" s="38"/>
    </row>
    <row r="359" spans="9:11" x14ac:dyDescent="0.25">
      <c r="I359" s="35"/>
      <c r="K359" s="38"/>
    </row>
    <row r="360" spans="9:11" x14ac:dyDescent="0.25">
      <c r="I360" s="35"/>
      <c r="K360" s="38"/>
    </row>
    <row r="361" spans="9:11" x14ac:dyDescent="0.25">
      <c r="I361" s="35"/>
      <c r="K361" s="38"/>
    </row>
    <row r="362" spans="9:11" x14ac:dyDescent="0.25">
      <c r="I362" s="35"/>
      <c r="K362" s="38"/>
    </row>
    <row r="363" spans="9:11" x14ac:dyDescent="0.25">
      <c r="I363" s="35"/>
      <c r="K363" s="38"/>
    </row>
    <row r="364" spans="9:11" x14ac:dyDescent="0.25">
      <c r="I364" s="35"/>
      <c r="K364" s="38"/>
    </row>
    <row r="365" spans="9:11" x14ac:dyDescent="0.25">
      <c r="I365" s="35"/>
      <c r="K365" s="38"/>
    </row>
    <row r="366" spans="9:11" x14ac:dyDescent="0.25">
      <c r="I366" s="35"/>
      <c r="K366" s="38"/>
    </row>
    <row r="367" spans="9:11" x14ac:dyDescent="0.25">
      <c r="I367" s="35"/>
      <c r="K367" s="38"/>
    </row>
    <row r="368" spans="9:11" x14ac:dyDescent="0.25">
      <c r="I368" s="35"/>
      <c r="K368" s="38"/>
    </row>
    <row r="369" spans="9:11" x14ac:dyDescent="0.25">
      <c r="I369" s="35"/>
      <c r="K369" s="38"/>
    </row>
    <row r="370" spans="9:11" x14ac:dyDescent="0.25">
      <c r="I370" s="35"/>
      <c r="K370" s="38"/>
    </row>
    <row r="371" spans="9:11" x14ac:dyDescent="0.25">
      <c r="I371" s="35"/>
      <c r="K371" s="38"/>
    </row>
    <row r="372" spans="9:11" x14ac:dyDescent="0.25">
      <c r="I372" s="35"/>
      <c r="K372" s="38"/>
    </row>
    <row r="373" spans="9:11" x14ac:dyDescent="0.25">
      <c r="I373" s="35"/>
      <c r="K373" s="38"/>
    </row>
    <row r="374" spans="9:11" x14ac:dyDescent="0.25">
      <c r="I374" s="35"/>
      <c r="K374" s="38"/>
    </row>
    <row r="375" spans="9:11" x14ac:dyDescent="0.25">
      <c r="I375" s="35"/>
      <c r="K375" s="38"/>
    </row>
    <row r="376" spans="9:11" x14ac:dyDescent="0.25">
      <c r="I376" s="35"/>
      <c r="K376" s="38"/>
    </row>
    <row r="377" spans="9:11" x14ac:dyDescent="0.25">
      <c r="I377" s="35"/>
      <c r="K377" s="38"/>
    </row>
    <row r="378" spans="9:11" x14ac:dyDescent="0.25">
      <c r="I378" s="35"/>
      <c r="K378" s="38"/>
    </row>
    <row r="379" spans="9:11" x14ac:dyDescent="0.25">
      <c r="I379" s="35"/>
      <c r="K379" s="38"/>
    </row>
    <row r="380" spans="9:11" x14ac:dyDescent="0.25">
      <c r="I380" s="35"/>
      <c r="K380" s="38"/>
    </row>
    <row r="381" spans="9:11" x14ac:dyDescent="0.25">
      <c r="I381" s="35"/>
      <c r="K381" s="38"/>
    </row>
    <row r="382" spans="9:11" x14ac:dyDescent="0.25">
      <c r="I382" s="35"/>
      <c r="K382" s="38"/>
    </row>
    <row r="383" spans="9:11" x14ac:dyDescent="0.25">
      <c r="I383" s="35"/>
      <c r="K383" s="38"/>
    </row>
    <row r="384" spans="9:11" x14ac:dyDescent="0.25">
      <c r="I384" s="35"/>
      <c r="K384" s="38"/>
    </row>
    <row r="385" spans="9:11" x14ac:dyDescent="0.25">
      <c r="I385" s="35"/>
      <c r="K385" s="38"/>
    </row>
    <row r="386" spans="9:11" x14ac:dyDescent="0.25">
      <c r="I386" s="35"/>
      <c r="K386" s="38"/>
    </row>
    <row r="387" spans="9:11" x14ac:dyDescent="0.25">
      <c r="I387" s="35"/>
      <c r="K387" s="38"/>
    </row>
    <row r="388" spans="9:11" x14ac:dyDescent="0.25">
      <c r="I388" s="35"/>
      <c r="K388" s="38"/>
    </row>
    <row r="389" spans="9:11" x14ac:dyDescent="0.25">
      <c r="I389" s="35"/>
      <c r="K389" s="38"/>
    </row>
    <row r="390" spans="9:11" x14ac:dyDescent="0.25">
      <c r="I390" s="35"/>
      <c r="K390" s="38"/>
    </row>
    <row r="391" spans="9:11" x14ac:dyDescent="0.25">
      <c r="I391" s="35"/>
      <c r="K391" s="38"/>
    </row>
    <row r="392" spans="9:11" x14ac:dyDescent="0.25">
      <c r="I392" s="35"/>
      <c r="K392" s="38"/>
    </row>
    <row r="393" spans="9:11" x14ac:dyDescent="0.25">
      <c r="I393" s="35"/>
      <c r="K393" s="38"/>
    </row>
    <row r="394" spans="9:11" x14ac:dyDescent="0.25">
      <c r="I394" s="35"/>
      <c r="K394" s="38"/>
    </row>
    <row r="395" spans="9:11" x14ac:dyDescent="0.25">
      <c r="I395" s="35"/>
      <c r="K395" s="38"/>
    </row>
    <row r="396" spans="9:11" x14ac:dyDescent="0.25">
      <c r="I396" s="35"/>
      <c r="K396" s="38"/>
    </row>
    <row r="397" spans="9:11" x14ac:dyDescent="0.25">
      <c r="I397" s="35"/>
      <c r="K397" s="38"/>
    </row>
    <row r="398" spans="9:11" x14ac:dyDescent="0.25">
      <c r="I398" s="35"/>
      <c r="K398" s="38"/>
    </row>
    <row r="399" spans="9:11" x14ac:dyDescent="0.25">
      <c r="I399" s="35"/>
      <c r="K399" s="38"/>
    </row>
    <row r="400" spans="9:11" x14ac:dyDescent="0.25">
      <c r="I400" s="35"/>
      <c r="K400" s="38"/>
    </row>
    <row r="401" spans="9:11" x14ac:dyDescent="0.25">
      <c r="I401" s="35"/>
      <c r="K401" s="38"/>
    </row>
    <row r="402" spans="9:11" x14ac:dyDescent="0.25">
      <c r="I402" s="35"/>
      <c r="K402" s="38"/>
    </row>
    <row r="403" spans="9:11" x14ac:dyDescent="0.25">
      <c r="I403" s="35"/>
      <c r="K403" s="38"/>
    </row>
    <row r="404" spans="9:11" x14ac:dyDescent="0.25">
      <c r="I404" s="35"/>
      <c r="K404" s="38"/>
    </row>
    <row r="405" spans="9:11" x14ac:dyDescent="0.25">
      <c r="I405" s="35"/>
      <c r="K405" s="38"/>
    </row>
    <row r="406" spans="9:11" x14ac:dyDescent="0.25">
      <c r="I406" s="35"/>
      <c r="K406" s="38"/>
    </row>
    <row r="407" spans="9:11" x14ac:dyDescent="0.25">
      <c r="I407" s="35"/>
      <c r="K407" s="38"/>
    </row>
  </sheetData>
  <mergeCells count="1">
    <mergeCell ref="A1:C1"/>
  </mergeCells>
  <phoneticPr fontId="0" type="noConversion"/>
  <conditionalFormatting sqref="Y3:Z230">
    <cfRule type="cellIs" dxfId="2" priority="22" operator="lessThan">
      <formula>30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workbookViewId="0">
      <pane xSplit="3" ySplit="1" topLeftCell="D56" activePane="bottomRight" state="frozen"/>
      <selection pane="topRight" activeCell="D1" sqref="D1"/>
      <selection pane="bottomLeft" activeCell="A2" sqref="A2"/>
      <selection pane="bottomRight" activeCell="B64" sqref="B64:B69"/>
    </sheetView>
  </sheetViews>
  <sheetFormatPr defaultRowHeight="15" x14ac:dyDescent="0.25"/>
  <cols>
    <col min="1" max="1" width="15" customWidth="1"/>
    <col min="2" max="2" width="20.7109375" customWidth="1"/>
    <col min="3" max="3" width="30.42578125" customWidth="1"/>
    <col min="4" max="4" width="17.85546875" customWidth="1"/>
    <col min="5" max="5" width="16.42578125" customWidth="1"/>
    <col min="6" max="6" width="10.7109375" customWidth="1"/>
    <col min="7" max="7" width="14" customWidth="1"/>
    <col min="8" max="8" width="9.140625" style="35"/>
    <col min="9" max="9" width="9.140625" style="8"/>
    <col min="10" max="10" width="9.140625" style="35"/>
    <col min="11" max="11" width="11.28515625" style="9" customWidth="1"/>
    <col min="12" max="12" width="9.140625" style="38"/>
    <col min="13" max="13" width="39.42578125" style="38" customWidth="1"/>
    <col min="14" max="14" width="12.28515625" style="9" customWidth="1"/>
    <col min="15" max="15" width="10.5703125" style="35" customWidth="1"/>
    <col min="16" max="16" width="9.140625" customWidth="1"/>
    <col min="17" max="17" width="9.140625" style="7"/>
    <col min="18" max="18" width="10.7109375" style="26" customWidth="1"/>
    <col min="19" max="20" width="9.140625" style="7"/>
    <col min="22" max="22" width="9.140625" style="35" hidden="1" customWidth="1"/>
    <col min="24" max="24" width="9.140625" hidden="1" customWidth="1"/>
    <col min="25" max="25" width="12.42578125" style="35" customWidth="1"/>
    <col min="26" max="26" width="12.42578125" customWidth="1"/>
    <col min="27" max="27" width="9.140625" style="31"/>
    <col min="28" max="28" width="10.85546875" style="31" bestFit="1" customWidth="1"/>
    <col min="31" max="31" width="11.5703125" bestFit="1" customWidth="1"/>
  </cols>
  <sheetData>
    <row r="1" spans="1:31" s="1" customFormat="1" ht="75" customHeight="1" x14ac:dyDescent="0.25">
      <c r="A1" s="91" t="s">
        <v>133</v>
      </c>
      <c r="B1" s="91"/>
      <c r="C1" s="91"/>
      <c r="D1" s="1" t="s">
        <v>12</v>
      </c>
      <c r="E1" s="81" t="s">
        <v>7</v>
      </c>
      <c r="F1" s="1" t="s">
        <v>4</v>
      </c>
      <c r="G1" s="1" t="s">
        <v>21</v>
      </c>
      <c r="H1" s="40" t="s">
        <v>0</v>
      </c>
      <c r="I1" s="40" t="s">
        <v>130</v>
      </c>
      <c r="J1" s="40" t="s">
        <v>69</v>
      </c>
      <c r="K1" s="52" t="s">
        <v>5</v>
      </c>
      <c r="L1" s="52" t="s">
        <v>68</v>
      </c>
      <c r="M1" s="52" t="s">
        <v>58</v>
      </c>
      <c r="N1" s="52" t="s">
        <v>6</v>
      </c>
      <c r="O1" s="40" t="s">
        <v>70</v>
      </c>
      <c r="P1" s="2" t="s">
        <v>139</v>
      </c>
      <c r="Q1" s="20" t="s">
        <v>71</v>
      </c>
      <c r="R1" s="23" t="s">
        <v>74</v>
      </c>
      <c r="S1" s="27" t="s">
        <v>72</v>
      </c>
      <c r="T1" s="18" t="s">
        <v>73</v>
      </c>
      <c r="U1" s="2" t="s">
        <v>134</v>
      </c>
      <c r="V1" s="40" t="s">
        <v>109</v>
      </c>
      <c r="W1" s="2" t="s">
        <v>135</v>
      </c>
      <c r="X1" s="2" t="s">
        <v>118</v>
      </c>
      <c r="Y1" s="40" t="s">
        <v>115</v>
      </c>
      <c r="Z1" s="2" t="s">
        <v>116</v>
      </c>
      <c r="AA1" s="30"/>
      <c r="AB1" s="30"/>
    </row>
    <row r="2" spans="1:31" s="1" customFormat="1" ht="15.75" thickBot="1" x14ac:dyDescent="0.3">
      <c r="A2" s="1">
        <v>60</v>
      </c>
      <c r="B2" s="67">
        <v>88</v>
      </c>
      <c r="C2" s="67"/>
      <c r="D2" s="67"/>
      <c r="E2" s="67"/>
      <c r="F2" s="67"/>
      <c r="G2" s="68"/>
      <c r="H2" s="40"/>
      <c r="I2" s="40"/>
      <c r="J2" s="40"/>
      <c r="K2" s="52"/>
      <c r="L2" s="52"/>
      <c r="M2" s="52"/>
      <c r="N2" s="52"/>
      <c r="O2" s="40"/>
      <c r="P2" s="2"/>
      <c r="Q2" s="21"/>
      <c r="R2" s="24"/>
      <c r="S2" s="28"/>
      <c r="T2" s="19"/>
      <c r="U2" s="2"/>
      <c r="V2" s="40"/>
      <c r="W2" s="2"/>
      <c r="X2" s="2"/>
      <c r="Y2" s="40"/>
      <c r="Z2" s="2"/>
      <c r="AA2" s="30"/>
      <c r="AB2" s="30"/>
      <c r="AE2" s="17"/>
    </row>
    <row r="3" spans="1:31" ht="30" x14ac:dyDescent="0.25">
      <c r="A3" s="47" t="s">
        <v>23</v>
      </c>
      <c r="B3" s="32" t="s">
        <v>77</v>
      </c>
      <c r="C3" s="32" t="s">
        <v>15</v>
      </c>
      <c r="D3" s="32" t="s">
        <v>89</v>
      </c>
      <c r="E3" s="82" t="s">
        <v>131</v>
      </c>
      <c r="F3" s="32" t="s">
        <v>11</v>
      </c>
      <c r="G3" s="34" t="s">
        <v>20</v>
      </c>
      <c r="H3" s="69">
        <v>1</v>
      </c>
      <c r="I3" s="70">
        <v>0.1</v>
      </c>
      <c r="J3" s="70">
        <v>0.5</v>
      </c>
      <c r="K3" s="71">
        <f t="shared" ref="K3:K10" si="0">L3*J3/8</f>
        <v>4.7500000000000001E-2</v>
      </c>
      <c r="L3" s="71">
        <v>0.76</v>
      </c>
      <c r="M3" s="71" t="s">
        <v>64</v>
      </c>
      <c r="N3" s="71">
        <v>4.7800000000000002E-4</v>
      </c>
      <c r="O3" s="70">
        <v>1</v>
      </c>
      <c r="P3" s="70">
        <v>1</v>
      </c>
      <c r="Q3" s="70">
        <v>1</v>
      </c>
      <c r="R3" s="70">
        <v>0.1</v>
      </c>
      <c r="S3" s="70">
        <v>0.5</v>
      </c>
      <c r="T3" s="70">
        <v>1</v>
      </c>
      <c r="U3" s="5">
        <v>1.1197095190211658E-2</v>
      </c>
      <c r="V3" s="5">
        <v>5.184358826713459E-3</v>
      </c>
      <c r="W3" s="88">
        <v>4.1520044156255695E-3</v>
      </c>
      <c r="X3" s="5">
        <v>2.0494116350924471E-3</v>
      </c>
      <c r="Y3" s="4">
        <f>$I$66/U3</f>
        <v>16343.524538397782</v>
      </c>
      <c r="Z3" s="4">
        <f>$I$66/W3</f>
        <v>44075.097635084756</v>
      </c>
    </row>
    <row r="4" spans="1:31" ht="30.75" thickBot="1" x14ac:dyDescent="0.3">
      <c r="A4" s="58"/>
      <c r="B4" s="11" t="s">
        <v>78</v>
      </c>
      <c r="C4" s="11" t="s">
        <v>16</v>
      </c>
      <c r="D4" s="11" t="s">
        <v>90</v>
      </c>
      <c r="E4" s="83" t="s">
        <v>131</v>
      </c>
      <c r="F4" s="11" t="s">
        <v>11</v>
      </c>
      <c r="G4" s="14" t="s">
        <v>20</v>
      </c>
      <c r="H4" s="69">
        <v>1</v>
      </c>
      <c r="I4" s="70">
        <v>0.1</v>
      </c>
      <c r="J4" s="70">
        <v>2.06</v>
      </c>
      <c r="K4" s="72">
        <f t="shared" si="0"/>
        <v>1.506375</v>
      </c>
      <c r="L4" s="71">
        <v>5.85</v>
      </c>
      <c r="M4" s="71" t="s">
        <v>64</v>
      </c>
      <c r="N4" s="71">
        <v>4.7800000000000002E-4</v>
      </c>
      <c r="O4" s="70">
        <v>1</v>
      </c>
      <c r="P4" s="70">
        <v>2</v>
      </c>
      <c r="Q4" s="70">
        <v>1</v>
      </c>
      <c r="R4" s="70">
        <v>0.1</v>
      </c>
      <c r="S4" s="70">
        <v>2.06</v>
      </c>
      <c r="T4" s="70">
        <v>1</v>
      </c>
      <c r="U4" s="5">
        <v>0.31171486012934235</v>
      </c>
      <c r="V4" s="5">
        <v>9.0164980584709037E-2</v>
      </c>
      <c r="W4" s="5">
        <v>8.8149180131070135E-2</v>
      </c>
      <c r="X4" s="5">
        <v>2.6192341439559296E-2</v>
      </c>
      <c r="Y4" s="4">
        <f t="shared" ref="Y4:Y60" si="1">$I$66/U4</f>
        <v>587.07499515443806</v>
      </c>
      <c r="Z4" s="4">
        <f t="shared" ref="Z4:Z60" si="2">$I$66/W4</f>
        <v>2076.0261153636934</v>
      </c>
    </row>
    <row r="5" spans="1:31" ht="30" x14ac:dyDescent="0.25">
      <c r="A5" s="47" t="s">
        <v>22</v>
      </c>
      <c r="B5" s="32" t="s">
        <v>77</v>
      </c>
      <c r="C5" s="32" t="s">
        <v>15</v>
      </c>
      <c r="D5" s="32" t="s">
        <v>89</v>
      </c>
      <c r="E5" s="82" t="s">
        <v>131</v>
      </c>
      <c r="F5" s="32" t="s">
        <v>11</v>
      </c>
      <c r="G5" s="34" t="s">
        <v>20</v>
      </c>
      <c r="H5" s="69">
        <v>1</v>
      </c>
      <c r="I5" s="70">
        <v>0.1</v>
      </c>
      <c r="J5" s="70">
        <v>0.5</v>
      </c>
      <c r="K5" s="71">
        <f t="shared" si="0"/>
        <v>4.7500000000000001E-2</v>
      </c>
      <c r="L5" s="71">
        <v>0.76</v>
      </c>
      <c r="M5" s="71" t="s">
        <v>64</v>
      </c>
      <c r="N5" s="71">
        <v>4.7800000000000002E-4</v>
      </c>
      <c r="O5" s="70">
        <v>1</v>
      </c>
      <c r="P5" s="70">
        <v>3</v>
      </c>
      <c r="Q5" s="70">
        <v>1</v>
      </c>
      <c r="R5" s="70">
        <v>0.1</v>
      </c>
      <c r="S5" s="70">
        <v>0.5</v>
      </c>
      <c r="T5" s="70">
        <v>1</v>
      </c>
      <c r="U5" s="5">
        <v>1.1197095190211658E-2</v>
      </c>
      <c r="V5" s="5">
        <v>5.184358826713459E-3</v>
      </c>
      <c r="W5" s="88">
        <v>4.1520044156255695E-3</v>
      </c>
      <c r="X5" s="5">
        <v>2.0494116350924471E-3</v>
      </c>
      <c r="Y5" s="4">
        <f t="shared" si="1"/>
        <v>16343.524538397782</v>
      </c>
      <c r="Z5" s="4">
        <f t="shared" si="2"/>
        <v>44075.097635084756</v>
      </c>
    </row>
    <row r="6" spans="1:31" ht="30.75" thickBot="1" x14ac:dyDescent="0.3">
      <c r="A6" s="39"/>
      <c r="B6" s="11" t="s">
        <v>78</v>
      </c>
      <c r="C6" s="11" t="s">
        <v>16</v>
      </c>
      <c r="D6" s="11" t="s">
        <v>90</v>
      </c>
      <c r="E6" s="83" t="s">
        <v>131</v>
      </c>
      <c r="F6" s="11" t="s">
        <v>11</v>
      </c>
      <c r="G6" s="14" t="s">
        <v>20</v>
      </c>
      <c r="H6" s="69">
        <v>1</v>
      </c>
      <c r="I6" s="70">
        <v>0.1</v>
      </c>
      <c r="J6" s="70">
        <v>2.06</v>
      </c>
      <c r="K6" s="72">
        <f t="shared" si="0"/>
        <v>1.506375</v>
      </c>
      <c r="L6" s="71">
        <v>5.85</v>
      </c>
      <c r="M6" s="71" t="s">
        <v>64</v>
      </c>
      <c r="N6" s="71">
        <v>4.7800000000000002E-4</v>
      </c>
      <c r="O6" s="70">
        <v>1</v>
      </c>
      <c r="P6" s="70">
        <v>4</v>
      </c>
      <c r="Q6" s="70">
        <v>1</v>
      </c>
      <c r="R6" s="70">
        <v>0.1</v>
      </c>
      <c r="S6" s="70">
        <v>2.06</v>
      </c>
      <c r="T6" s="70">
        <v>1</v>
      </c>
      <c r="U6" s="5">
        <v>0.31171486012934235</v>
      </c>
      <c r="V6" s="5">
        <v>9.0164980584709037E-2</v>
      </c>
      <c r="W6" s="5">
        <v>8.8149180131070135E-2</v>
      </c>
      <c r="X6" s="5">
        <v>2.6192341439559296E-2</v>
      </c>
      <c r="Y6" s="4">
        <f t="shared" si="1"/>
        <v>587.07499515443806</v>
      </c>
      <c r="Z6" s="4">
        <f t="shared" si="2"/>
        <v>2076.0261153636934</v>
      </c>
    </row>
    <row r="7" spans="1:31" ht="30" x14ac:dyDescent="0.25">
      <c r="A7" s="47" t="s">
        <v>24</v>
      </c>
      <c r="B7" s="32" t="s">
        <v>77</v>
      </c>
      <c r="C7" s="32" t="s">
        <v>16</v>
      </c>
      <c r="D7" s="32" t="s">
        <v>89</v>
      </c>
      <c r="E7" s="82" t="s">
        <v>131</v>
      </c>
      <c r="F7" s="32" t="s">
        <v>11</v>
      </c>
      <c r="G7" s="34" t="s">
        <v>20</v>
      </c>
      <c r="H7" s="69">
        <v>1</v>
      </c>
      <c r="I7" s="70">
        <v>0.1</v>
      </c>
      <c r="J7" s="70">
        <v>0.36199999999999999</v>
      </c>
      <c r="K7" s="72">
        <f t="shared" si="0"/>
        <v>7.4662499999999993E-2</v>
      </c>
      <c r="L7" s="71">
        <v>1.65</v>
      </c>
      <c r="M7" s="71" t="s">
        <v>64</v>
      </c>
      <c r="N7" s="71">
        <v>4.7800000000000002E-4</v>
      </c>
      <c r="O7" s="70">
        <v>1</v>
      </c>
      <c r="P7" s="70">
        <v>5</v>
      </c>
      <c r="Q7" s="70">
        <v>1</v>
      </c>
      <c r="R7" s="70">
        <v>0.1</v>
      </c>
      <c r="S7" s="70">
        <v>0.36199999999999999</v>
      </c>
      <c r="T7" s="70">
        <v>1</v>
      </c>
      <c r="U7" s="5">
        <v>1.6258974261860744E-2</v>
      </c>
      <c r="V7" s="5">
        <v>8.5106519626566846E-3</v>
      </c>
      <c r="W7" s="5">
        <v>5.1885788799271877E-3</v>
      </c>
      <c r="X7" s="5">
        <v>2.9339974969871865E-3</v>
      </c>
      <c r="Y7" s="4">
        <f t="shared" si="1"/>
        <v>11255.32257156404</v>
      </c>
      <c r="Z7" s="4">
        <f t="shared" si="2"/>
        <v>35269.773137296521</v>
      </c>
    </row>
    <row r="8" spans="1:31" ht="30.75" thickBot="1" x14ac:dyDescent="0.3">
      <c r="A8" s="58"/>
      <c r="B8" s="11" t="s">
        <v>78</v>
      </c>
      <c r="C8" s="11" t="s">
        <v>16</v>
      </c>
      <c r="D8" s="11" t="s">
        <v>90</v>
      </c>
      <c r="E8" s="83" t="s">
        <v>131</v>
      </c>
      <c r="F8" s="11" t="s">
        <v>11</v>
      </c>
      <c r="G8" s="14" t="s">
        <v>20</v>
      </c>
      <c r="H8" s="69">
        <v>1</v>
      </c>
      <c r="I8" s="70">
        <v>0.1</v>
      </c>
      <c r="J8" s="70">
        <v>0.36199999999999999</v>
      </c>
      <c r="K8" s="72">
        <f t="shared" si="0"/>
        <v>0.26471249999999996</v>
      </c>
      <c r="L8" s="71">
        <v>5.85</v>
      </c>
      <c r="M8" s="71" t="s">
        <v>64</v>
      </c>
      <c r="N8" s="71">
        <v>4.7800000000000002E-4</v>
      </c>
      <c r="O8" s="70">
        <v>1</v>
      </c>
      <c r="P8" s="70">
        <v>6</v>
      </c>
      <c r="Q8" s="70">
        <v>1</v>
      </c>
      <c r="R8" s="70">
        <v>0.1</v>
      </c>
      <c r="S8" s="70">
        <v>0.36199999999999999</v>
      </c>
      <c r="T8" s="70">
        <v>1</v>
      </c>
      <c r="U8" s="5">
        <v>5.4745578933820163E-2</v>
      </c>
      <c r="V8" s="5">
        <v>2.8473097505260708E-2</v>
      </c>
      <c r="W8" s="5">
        <v>1.5490051548937541E-2</v>
      </c>
      <c r="X8" s="5">
        <v>8.7014683242438093E-3</v>
      </c>
      <c r="Y8" s="4">
        <f t="shared" si="1"/>
        <v>3342.7356795554524</v>
      </c>
      <c r="Z8" s="4">
        <f t="shared" si="2"/>
        <v>11814.034280121678</v>
      </c>
    </row>
    <row r="9" spans="1:31" ht="30" x14ac:dyDescent="0.25">
      <c r="A9" s="47" t="s">
        <v>25</v>
      </c>
      <c r="B9" s="32" t="s">
        <v>77</v>
      </c>
      <c r="C9" s="15" t="s">
        <v>88</v>
      </c>
      <c r="D9" s="12" t="s">
        <v>89</v>
      </c>
      <c r="E9" s="82" t="s">
        <v>131</v>
      </c>
      <c r="F9" s="32" t="s">
        <v>11</v>
      </c>
      <c r="G9" s="13" t="s">
        <v>20</v>
      </c>
      <c r="H9" s="69">
        <v>1</v>
      </c>
      <c r="I9" s="70">
        <v>0.1</v>
      </c>
      <c r="J9" s="70">
        <v>0.36199999999999999</v>
      </c>
      <c r="K9" s="72">
        <f t="shared" si="0"/>
        <v>7.4662499999999993E-2</v>
      </c>
      <c r="L9" s="71">
        <v>1.65</v>
      </c>
      <c r="M9" s="71" t="s">
        <v>64</v>
      </c>
      <c r="N9" s="71">
        <v>4.7800000000000002E-4</v>
      </c>
      <c r="O9" s="70">
        <v>1</v>
      </c>
      <c r="P9" s="70">
        <v>7</v>
      </c>
      <c r="Q9" s="70">
        <v>1</v>
      </c>
      <c r="R9" s="70">
        <v>0.1</v>
      </c>
      <c r="S9" s="70">
        <v>0.36199999999999999</v>
      </c>
      <c r="T9" s="70">
        <v>1</v>
      </c>
      <c r="U9" s="5">
        <v>1.6258974261860744E-2</v>
      </c>
      <c r="V9" s="5">
        <v>8.5106519626566846E-3</v>
      </c>
      <c r="W9" s="5">
        <v>5.1885788799271877E-3</v>
      </c>
      <c r="X9" s="5">
        <v>2.9339974969871865E-3</v>
      </c>
      <c r="Y9" s="4">
        <f t="shared" si="1"/>
        <v>11255.32257156404</v>
      </c>
      <c r="Z9" s="4">
        <f t="shared" si="2"/>
        <v>35269.773137296521</v>
      </c>
    </row>
    <row r="10" spans="1:31" ht="30.75" thickBot="1" x14ac:dyDescent="0.3">
      <c r="A10" s="58"/>
      <c r="B10" s="11" t="s">
        <v>78</v>
      </c>
      <c r="C10" s="45" t="s">
        <v>94</v>
      </c>
      <c r="D10" s="32" t="s">
        <v>90</v>
      </c>
      <c r="E10" s="83" t="s">
        <v>131</v>
      </c>
      <c r="F10" s="32" t="s">
        <v>11</v>
      </c>
      <c r="G10" s="14" t="s">
        <v>20</v>
      </c>
      <c r="H10" s="69">
        <v>1</v>
      </c>
      <c r="I10" s="70">
        <v>0.1</v>
      </c>
      <c r="J10" s="70">
        <v>8</v>
      </c>
      <c r="K10" s="73">
        <f t="shared" si="0"/>
        <v>12.8</v>
      </c>
      <c r="L10" s="71">
        <v>12.8</v>
      </c>
      <c r="M10" s="71" t="s">
        <v>64</v>
      </c>
      <c r="N10" s="71">
        <v>4.7800000000000002E-4</v>
      </c>
      <c r="O10" s="70">
        <v>1</v>
      </c>
      <c r="P10" s="70">
        <v>8</v>
      </c>
      <c r="Q10" s="70">
        <v>1</v>
      </c>
      <c r="R10" s="70">
        <v>0.1</v>
      </c>
      <c r="S10" s="70">
        <v>8</v>
      </c>
      <c r="T10" s="70">
        <v>1</v>
      </c>
      <c r="U10" s="5">
        <v>2.6267336873193328</v>
      </c>
      <c r="V10" s="5">
        <v>0.38135140151107277</v>
      </c>
      <c r="W10" s="5">
        <v>0.71957941442648299</v>
      </c>
      <c r="X10" s="5">
        <v>0.10602941014452603</v>
      </c>
      <c r="Y10" s="4">
        <f t="shared" si="1"/>
        <v>69.66827314220707</v>
      </c>
      <c r="Z10" s="4">
        <f t="shared" si="2"/>
        <v>254.31522404772252</v>
      </c>
    </row>
    <row r="11" spans="1:31" ht="30" x14ac:dyDescent="0.25">
      <c r="A11" s="47" t="s">
        <v>26</v>
      </c>
      <c r="B11" s="74" t="s">
        <v>100</v>
      </c>
      <c r="C11" s="74" t="s">
        <v>17</v>
      </c>
      <c r="D11" s="74" t="s">
        <v>27</v>
      </c>
      <c r="E11" s="82" t="s">
        <v>131</v>
      </c>
      <c r="F11" s="74" t="s">
        <v>10</v>
      </c>
      <c r="G11" s="75" t="s">
        <v>18</v>
      </c>
      <c r="H11" s="69">
        <v>0.02</v>
      </c>
      <c r="I11" s="70">
        <v>0.1</v>
      </c>
      <c r="J11" s="70">
        <v>4</v>
      </c>
      <c r="K11" s="71">
        <v>0.53</v>
      </c>
      <c r="L11" s="71">
        <v>0.53</v>
      </c>
      <c r="M11" s="76" t="s">
        <v>91</v>
      </c>
      <c r="N11" s="71">
        <v>4.7800000000000002E-4</v>
      </c>
      <c r="O11" s="70">
        <v>5</v>
      </c>
      <c r="P11" s="70">
        <v>9</v>
      </c>
      <c r="Q11" s="70">
        <v>0.02</v>
      </c>
      <c r="R11" s="70">
        <v>0.02</v>
      </c>
      <c r="S11" s="70">
        <v>4</v>
      </c>
      <c r="T11" s="70">
        <v>5</v>
      </c>
      <c r="U11" s="5">
        <v>5.1913977589136566E-2</v>
      </c>
      <c r="V11" s="5">
        <v>1.1541833899439828E-2</v>
      </c>
      <c r="W11" s="5">
        <v>1.2500822607255808E-2</v>
      </c>
      <c r="X11" s="5">
        <v>2.8295525758424782E-3</v>
      </c>
      <c r="Y11" s="4">
        <f t="shared" si="1"/>
        <v>3525.0621990154395</v>
      </c>
      <c r="Z11" s="4">
        <f t="shared" si="2"/>
        <v>14639.036625780287</v>
      </c>
    </row>
    <row r="12" spans="1:31" ht="30" x14ac:dyDescent="0.25">
      <c r="A12" s="39"/>
      <c r="B12" t="s">
        <v>78</v>
      </c>
      <c r="C12" t="s">
        <v>17</v>
      </c>
      <c r="D12" t="s">
        <v>111</v>
      </c>
      <c r="E12" s="82" t="s">
        <v>131</v>
      </c>
      <c r="F12" t="s">
        <v>11</v>
      </c>
      <c r="G12" s="77" t="s">
        <v>1</v>
      </c>
      <c r="H12" s="69">
        <v>0.53400000000000003</v>
      </c>
      <c r="I12" s="70">
        <v>0.1</v>
      </c>
      <c r="J12" s="70">
        <v>8</v>
      </c>
      <c r="K12" s="71">
        <f>L12*J12/8</f>
        <v>4.51</v>
      </c>
      <c r="L12" s="71">
        <v>4.51</v>
      </c>
      <c r="M12" s="76" t="s">
        <v>65</v>
      </c>
      <c r="N12" s="71">
        <v>4.7800000000000002E-4</v>
      </c>
      <c r="O12" s="70">
        <v>1</v>
      </c>
      <c r="P12" s="70">
        <v>10</v>
      </c>
      <c r="Q12" s="70">
        <v>0.53400000000000003</v>
      </c>
      <c r="R12" s="70">
        <v>0.1</v>
      </c>
      <c r="S12" s="70">
        <v>8</v>
      </c>
      <c r="T12" s="70">
        <v>1</v>
      </c>
      <c r="U12" s="5">
        <v>0.92785443605423534</v>
      </c>
      <c r="V12" s="5">
        <v>0.13472649341701889</v>
      </c>
      <c r="W12" s="5">
        <v>0.25796437780851872</v>
      </c>
      <c r="X12" s="5">
        <v>3.801591084843526E-2</v>
      </c>
      <c r="Y12" s="4">
        <f t="shared" si="1"/>
        <v>197.22921278279389</v>
      </c>
      <c r="Z12" s="4">
        <f t="shared" si="2"/>
        <v>709.40027283858888</v>
      </c>
    </row>
    <row r="13" spans="1:31" ht="45" x14ac:dyDescent="0.25">
      <c r="A13" s="39"/>
      <c r="B13" t="s">
        <v>100</v>
      </c>
      <c r="C13" t="s">
        <v>28</v>
      </c>
      <c r="D13" s="32" t="s">
        <v>89</v>
      </c>
      <c r="E13" s="82" t="s">
        <v>131</v>
      </c>
      <c r="F13" t="s">
        <v>10</v>
      </c>
      <c r="G13" s="77" t="s">
        <v>18</v>
      </c>
      <c r="H13" s="69">
        <v>0.02</v>
      </c>
      <c r="I13" s="70">
        <v>0.1</v>
      </c>
      <c r="J13" s="70">
        <v>4</v>
      </c>
      <c r="K13" s="71">
        <v>0.03</v>
      </c>
      <c r="L13" s="71">
        <f>K13*8/J13</f>
        <v>0.06</v>
      </c>
      <c r="M13" s="76" t="s">
        <v>67</v>
      </c>
      <c r="N13" s="71">
        <v>4.7800000000000002E-4</v>
      </c>
      <c r="O13" s="70">
        <v>5</v>
      </c>
      <c r="P13" s="70">
        <v>11</v>
      </c>
      <c r="Q13" s="70">
        <v>0.02</v>
      </c>
      <c r="R13" s="70">
        <v>0.02</v>
      </c>
      <c r="S13" s="70">
        <v>4</v>
      </c>
      <c r="T13" s="70">
        <v>5</v>
      </c>
      <c r="U13" s="5">
        <v>5.9215251062232094E-3</v>
      </c>
      <c r="V13" s="5">
        <v>1.3168614094570923E-3</v>
      </c>
      <c r="W13" s="88">
        <v>1.4600958008626262E-3</v>
      </c>
      <c r="X13" s="5">
        <v>3.3062724636752778E-4</v>
      </c>
      <c r="Y13" s="4">
        <f t="shared" si="1"/>
        <v>30904.200643796423</v>
      </c>
      <c r="Z13" s="4">
        <f t="shared" si="2"/>
        <v>125334.24169282823</v>
      </c>
    </row>
    <row r="14" spans="1:31" ht="30" x14ac:dyDescent="0.25">
      <c r="A14" s="39"/>
      <c r="B14" t="s">
        <v>78</v>
      </c>
      <c r="C14" t="s">
        <v>28</v>
      </c>
      <c r="D14" s="32" t="s">
        <v>90</v>
      </c>
      <c r="E14" s="82" t="s">
        <v>131</v>
      </c>
      <c r="F14" s="32" t="s">
        <v>11</v>
      </c>
      <c r="G14" s="34" t="s">
        <v>1</v>
      </c>
      <c r="H14" s="69">
        <v>0.53400000000000003</v>
      </c>
      <c r="I14" s="70">
        <v>0.1</v>
      </c>
      <c r="J14" s="70">
        <v>8</v>
      </c>
      <c r="K14" s="71">
        <f>L14*J14/8</f>
        <v>0.19</v>
      </c>
      <c r="L14" s="71">
        <v>0.19</v>
      </c>
      <c r="M14" s="76" t="s">
        <v>65</v>
      </c>
      <c r="N14" s="71">
        <v>4.7800000000000002E-4</v>
      </c>
      <c r="O14" s="70">
        <v>1</v>
      </c>
      <c r="P14" s="70">
        <v>12</v>
      </c>
      <c r="Q14" s="70">
        <v>0.53400000000000003</v>
      </c>
      <c r="R14" s="70">
        <v>0.1</v>
      </c>
      <c r="S14" s="70">
        <v>8</v>
      </c>
      <c r="T14" s="70">
        <v>1</v>
      </c>
      <c r="U14" s="5">
        <v>5.1962053052864179E-2</v>
      </c>
      <c r="V14" s="5">
        <v>7.5887813567552696E-3</v>
      </c>
      <c r="W14" s="5">
        <v>2.3785377793026169E-2</v>
      </c>
      <c r="X14" s="5">
        <v>3.5210823965830776E-3</v>
      </c>
      <c r="Y14" s="4">
        <f t="shared" si="1"/>
        <v>3521.8007997840828</v>
      </c>
      <c r="Z14" s="4">
        <f t="shared" si="2"/>
        <v>7693.8025366851762</v>
      </c>
    </row>
    <row r="15" spans="1:31" ht="45" x14ac:dyDescent="0.25">
      <c r="A15" s="39"/>
      <c r="B15" t="s">
        <v>100</v>
      </c>
      <c r="C15" s="45" t="s">
        <v>29</v>
      </c>
      <c r="D15" s="32" t="s">
        <v>89</v>
      </c>
      <c r="E15" s="82" t="s">
        <v>131</v>
      </c>
      <c r="F15" t="s">
        <v>10</v>
      </c>
      <c r="G15" s="77" t="s">
        <v>18</v>
      </c>
      <c r="H15" s="69">
        <v>0.02</v>
      </c>
      <c r="I15" s="70">
        <v>0.1</v>
      </c>
      <c r="J15" s="70">
        <v>4</v>
      </c>
      <c r="K15" s="71">
        <v>0.99</v>
      </c>
      <c r="L15" s="71">
        <f>K15*8/J15</f>
        <v>1.98</v>
      </c>
      <c r="M15" s="76" t="s">
        <v>66</v>
      </c>
      <c r="N15" s="71">
        <v>4.7800000000000002E-4</v>
      </c>
      <c r="O15" s="70">
        <v>5</v>
      </c>
      <c r="P15" s="70">
        <v>13</v>
      </c>
      <c r="Q15" s="70">
        <v>0.02</v>
      </c>
      <c r="R15" s="70">
        <v>0.02</v>
      </c>
      <c r="S15" s="70">
        <v>4</v>
      </c>
      <c r="T15" s="70">
        <v>5</v>
      </c>
      <c r="U15" s="5">
        <v>0.19385780828911658</v>
      </c>
      <c r="V15" s="5">
        <v>4.3095060790982478E-2</v>
      </c>
      <c r="W15" s="5">
        <v>4.6565531055616081E-2</v>
      </c>
      <c r="X15" s="5">
        <v>1.0539530080156147E-2</v>
      </c>
      <c r="Y15" s="4">
        <f t="shared" si="1"/>
        <v>943.99086430955924</v>
      </c>
      <c r="Z15" s="4">
        <f t="shared" si="2"/>
        <v>3929.9455165974987</v>
      </c>
    </row>
    <row r="16" spans="1:31" ht="30" x14ac:dyDescent="0.25">
      <c r="A16" s="39"/>
      <c r="B16" t="s">
        <v>78</v>
      </c>
      <c r="C16" s="32" t="s">
        <v>29</v>
      </c>
      <c r="D16" s="32" t="s">
        <v>90</v>
      </c>
      <c r="E16" s="82" t="s">
        <v>131</v>
      </c>
      <c r="F16" s="32" t="s">
        <v>11</v>
      </c>
      <c r="G16" s="34" t="s">
        <v>1</v>
      </c>
      <c r="H16" s="69">
        <v>0.53400000000000003</v>
      </c>
      <c r="I16" s="70">
        <v>0.1</v>
      </c>
      <c r="J16" s="70">
        <v>8</v>
      </c>
      <c r="K16" s="71">
        <f>L16*J16/8</f>
        <v>2.75</v>
      </c>
      <c r="L16" s="71">
        <v>2.75</v>
      </c>
      <c r="M16" s="76" t="s">
        <v>65</v>
      </c>
      <c r="N16" s="71">
        <v>4.7800000000000002E-4</v>
      </c>
      <c r="O16" s="70">
        <v>1</v>
      </c>
      <c r="P16" s="70">
        <v>14</v>
      </c>
      <c r="Q16" s="70">
        <v>0.53400000000000003</v>
      </c>
      <c r="R16" s="70">
        <v>0.1</v>
      </c>
      <c r="S16" s="70">
        <v>8</v>
      </c>
      <c r="T16" s="70">
        <v>1</v>
      </c>
      <c r="U16" s="5">
        <v>0.57074261966585704</v>
      </c>
      <c r="V16" s="5">
        <v>8.2891451532742771E-2</v>
      </c>
      <c r="W16" s="5">
        <v>0.16253905028641041</v>
      </c>
      <c r="X16" s="5">
        <v>2.395976846260256E-2</v>
      </c>
      <c r="Y16" s="4">
        <f t="shared" si="1"/>
        <v>320.63489512512291</v>
      </c>
      <c r="Z16" s="4">
        <f t="shared" si="2"/>
        <v>1125.8832857552404</v>
      </c>
    </row>
    <row r="17" spans="1:26" ht="45" x14ac:dyDescent="0.25">
      <c r="A17" s="39"/>
      <c r="B17" t="s">
        <v>100</v>
      </c>
      <c r="C17" s="45" t="s">
        <v>30</v>
      </c>
      <c r="D17" s="32" t="s">
        <v>107</v>
      </c>
      <c r="E17" s="82" t="s">
        <v>131</v>
      </c>
      <c r="F17" t="s">
        <v>10</v>
      </c>
      <c r="G17" s="77" t="s">
        <v>18</v>
      </c>
      <c r="H17" s="69">
        <v>0.02</v>
      </c>
      <c r="I17" s="70">
        <v>0.1</v>
      </c>
      <c r="J17" s="70">
        <v>4</v>
      </c>
      <c r="K17" s="71">
        <v>4.13</v>
      </c>
      <c r="L17" s="71">
        <f>K17*8/J17</f>
        <v>8.26</v>
      </c>
      <c r="M17" s="76" t="s">
        <v>66</v>
      </c>
      <c r="N17" s="71">
        <v>4.7800000000000002E-4</v>
      </c>
      <c r="O17" s="70">
        <v>5</v>
      </c>
      <c r="P17" s="70">
        <v>15</v>
      </c>
      <c r="Q17" s="70">
        <v>0.02</v>
      </c>
      <c r="R17" s="70">
        <v>0.02</v>
      </c>
      <c r="S17" s="70">
        <v>4</v>
      </c>
      <c r="T17" s="70">
        <v>5</v>
      </c>
      <c r="U17" s="5">
        <v>0.80950518881048761</v>
      </c>
      <c r="V17" s="5">
        <v>0.17990741244279101</v>
      </c>
      <c r="W17" s="5">
        <v>0.19414852368657198</v>
      </c>
      <c r="X17" s="5">
        <v>4.3942754405228796E-2</v>
      </c>
      <c r="Y17" s="4">
        <f t="shared" si="1"/>
        <v>226.06402346710829</v>
      </c>
      <c r="Z17" s="4">
        <f t="shared" si="2"/>
        <v>942.57734504038854</v>
      </c>
    </row>
    <row r="18" spans="1:26" ht="30.75" thickBot="1" x14ac:dyDescent="0.3">
      <c r="A18" s="35"/>
      <c r="B18" s="80" t="s">
        <v>78</v>
      </c>
      <c r="C18" s="11" t="s">
        <v>30</v>
      </c>
      <c r="D18" s="32" t="s">
        <v>107</v>
      </c>
      <c r="E18" s="83" t="s">
        <v>131</v>
      </c>
      <c r="F18" s="11" t="s">
        <v>11</v>
      </c>
      <c r="G18" s="14" t="s">
        <v>1</v>
      </c>
      <c r="H18" s="69">
        <v>0.53400000000000003</v>
      </c>
      <c r="I18" s="70">
        <v>0.1</v>
      </c>
      <c r="J18" s="70">
        <v>8</v>
      </c>
      <c r="K18" s="71">
        <f>L18*J18/8</f>
        <v>4.13</v>
      </c>
      <c r="L18" s="71">
        <v>4.13</v>
      </c>
      <c r="M18" s="76" t="s">
        <v>65</v>
      </c>
      <c r="N18" s="71">
        <v>4.7800000000000002E-4</v>
      </c>
      <c r="O18" s="70">
        <v>1</v>
      </c>
      <c r="P18" s="70">
        <v>16</v>
      </c>
      <c r="Q18" s="70">
        <v>0.53400000000000003</v>
      </c>
      <c r="R18" s="70">
        <v>0.1</v>
      </c>
      <c r="S18" s="70">
        <v>8</v>
      </c>
      <c r="T18" s="70">
        <v>1</v>
      </c>
      <c r="U18" s="5">
        <v>0.85071969465308872</v>
      </c>
      <c r="V18" s="5">
        <v>0.12353038182937209</v>
      </c>
      <c r="W18" s="5">
        <v>0.23735906152747843</v>
      </c>
      <c r="X18" s="5">
        <v>3.4980742973523979E-2</v>
      </c>
      <c r="Y18" s="4">
        <f t="shared" si="1"/>
        <v>215.11198241933823</v>
      </c>
      <c r="Z18" s="4">
        <f t="shared" si="2"/>
        <v>770.9838369866261</v>
      </c>
    </row>
    <row r="19" spans="1:26" ht="30" x14ac:dyDescent="0.25">
      <c r="A19" s="47" t="s">
        <v>31</v>
      </c>
      <c r="B19" t="s">
        <v>100</v>
      </c>
      <c r="C19" s="15" t="s">
        <v>32</v>
      </c>
      <c r="D19" s="12" t="s">
        <v>89</v>
      </c>
      <c r="E19" s="82" t="s">
        <v>131</v>
      </c>
      <c r="F19" t="s">
        <v>10</v>
      </c>
      <c r="G19" s="77" t="s">
        <v>18</v>
      </c>
      <c r="H19" s="69">
        <v>0.05</v>
      </c>
      <c r="I19" s="70">
        <v>0.1</v>
      </c>
      <c r="J19" s="70">
        <v>4</v>
      </c>
      <c r="K19" s="71">
        <f>L19*J19/8</f>
        <v>8.0000000000000002E-3</v>
      </c>
      <c r="L19" s="71">
        <v>1.6E-2</v>
      </c>
      <c r="M19" s="76" t="s">
        <v>62</v>
      </c>
      <c r="N19" s="71">
        <v>4.7800000000000002E-4</v>
      </c>
      <c r="O19" s="70">
        <v>5</v>
      </c>
      <c r="P19" s="70">
        <v>17</v>
      </c>
      <c r="Q19" s="70">
        <v>0.05</v>
      </c>
      <c r="R19" s="70">
        <v>0.02</v>
      </c>
      <c r="S19" s="70">
        <v>4</v>
      </c>
      <c r="T19" s="70">
        <v>5</v>
      </c>
      <c r="U19" s="88">
        <v>1.6922174396105101E-3</v>
      </c>
      <c r="V19" s="5">
        <v>3.7709677560080065E-4</v>
      </c>
      <c r="W19" s="88">
        <v>5.0251266356022802E-4</v>
      </c>
      <c r="X19" s="5">
        <v>1.1410414494972801E-4</v>
      </c>
      <c r="Y19" s="4">
        <f t="shared" si="1"/>
        <v>108142.13097940905</v>
      </c>
      <c r="Z19" s="4">
        <f t="shared" si="2"/>
        <v>364169.92698944546</v>
      </c>
    </row>
    <row r="20" spans="1:26" ht="30" x14ac:dyDescent="0.25">
      <c r="A20" s="39"/>
      <c r="B20" t="s">
        <v>78</v>
      </c>
      <c r="C20" s="45" t="s">
        <v>32</v>
      </c>
      <c r="D20" s="32" t="s">
        <v>90</v>
      </c>
      <c r="E20" s="82" t="s">
        <v>131</v>
      </c>
      <c r="F20" s="32" t="s">
        <v>11</v>
      </c>
      <c r="G20" s="34" t="s">
        <v>1</v>
      </c>
      <c r="H20" s="69">
        <v>7.0000000000000007E-2</v>
      </c>
      <c r="I20" s="70">
        <v>0.1</v>
      </c>
      <c r="J20" s="70">
        <v>8</v>
      </c>
      <c r="K20" s="71">
        <f>L20*J20/8</f>
        <v>0.17199999999999999</v>
      </c>
      <c r="L20" s="71">
        <v>0.17199999999999999</v>
      </c>
      <c r="M20" s="76" t="s">
        <v>65</v>
      </c>
      <c r="N20" s="71">
        <v>4.7800000000000002E-4</v>
      </c>
      <c r="O20" s="70">
        <v>1</v>
      </c>
      <c r="P20" s="70">
        <v>18</v>
      </c>
      <c r="Q20" s="70">
        <v>7.0000000000000007E-2</v>
      </c>
      <c r="R20" s="70">
        <v>0.1</v>
      </c>
      <c r="S20" s="70">
        <v>8</v>
      </c>
      <c r="T20" s="70">
        <v>1</v>
      </c>
      <c r="U20" s="5">
        <v>3.6594828020278622E-2</v>
      </c>
      <c r="V20" s="5">
        <v>5.3177866066849164E-3</v>
      </c>
      <c r="W20" s="5">
        <v>1.108861164601321E-2</v>
      </c>
      <c r="X20" s="5">
        <v>1.6356636995986389E-3</v>
      </c>
      <c r="Y20" s="4">
        <f t="shared" si="1"/>
        <v>5000.7066544647387</v>
      </c>
      <c r="Z20" s="4">
        <f t="shared" si="2"/>
        <v>16503.41862822797</v>
      </c>
    </row>
    <row r="21" spans="1:26" ht="30" x14ac:dyDescent="0.25">
      <c r="A21" s="39"/>
      <c r="B21" t="s">
        <v>100</v>
      </c>
      <c r="C21" s="45" t="s">
        <v>33</v>
      </c>
      <c r="D21" s="32" t="s">
        <v>49</v>
      </c>
      <c r="E21" s="82" t="s">
        <v>131</v>
      </c>
      <c r="F21" t="s">
        <v>10</v>
      </c>
      <c r="G21" s="77" t="s">
        <v>18</v>
      </c>
      <c r="H21" s="69">
        <v>0.1</v>
      </c>
      <c r="I21" s="70">
        <v>0.1</v>
      </c>
      <c r="J21" s="70">
        <v>0.5</v>
      </c>
      <c r="K21" s="71">
        <f>L21*J21/8</f>
        <v>0</v>
      </c>
      <c r="L21" s="71">
        <v>0</v>
      </c>
      <c r="M21" s="71" t="s">
        <v>60</v>
      </c>
      <c r="N21" s="71">
        <v>4.7800000000000002E-4</v>
      </c>
      <c r="O21" s="70">
        <v>5</v>
      </c>
      <c r="P21" s="70">
        <v>19</v>
      </c>
      <c r="Q21" s="70">
        <v>0.1</v>
      </c>
      <c r="R21" s="70">
        <v>0.02</v>
      </c>
      <c r="S21" s="70">
        <v>0.5</v>
      </c>
      <c r="T21" s="70">
        <v>5</v>
      </c>
      <c r="U21" s="29">
        <v>3.1636863003429353E-5</v>
      </c>
      <c r="V21" s="29">
        <v>1.5894446204360743E-5</v>
      </c>
      <c r="W21" s="29">
        <v>3.1636863003429353E-5</v>
      </c>
      <c r="X21" s="29">
        <v>1.5894446204360743E-5</v>
      </c>
      <c r="Y21" s="4">
        <f t="shared" si="1"/>
        <v>5784391.4543664865</v>
      </c>
      <c r="Z21" s="4">
        <f t="shared" si="2"/>
        <v>5784391.4543664865</v>
      </c>
    </row>
    <row r="22" spans="1:26" ht="30.75" thickBot="1" x14ac:dyDescent="0.3">
      <c r="A22" s="39"/>
      <c r="B22" s="80" t="s">
        <v>78</v>
      </c>
      <c r="C22" s="16" t="s">
        <v>33</v>
      </c>
      <c r="D22" s="11" t="s">
        <v>49</v>
      </c>
      <c r="E22" s="83" t="s">
        <v>131</v>
      </c>
      <c r="F22" s="11" t="s">
        <v>11</v>
      </c>
      <c r="G22" s="14" t="s">
        <v>1</v>
      </c>
      <c r="H22" s="69">
        <v>0.2</v>
      </c>
      <c r="I22" s="70">
        <v>0.1</v>
      </c>
      <c r="J22" s="70">
        <v>0.5</v>
      </c>
      <c r="K22" s="71">
        <f>L22*J22/8</f>
        <v>0</v>
      </c>
      <c r="L22" s="71">
        <v>0</v>
      </c>
      <c r="M22" s="71" t="s">
        <v>60</v>
      </c>
      <c r="N22" s="71">
        <v>4.7800000000000002E-4</v>
      </c>
      <c r="O22" s="70">
        <v>1</v>
      </c>
      <c r="P22" s="70">
        <v>20</v>
      </c>
      <c r="Q22" s="70">
        <v>0.2</v>
      </c>
      <c r="R22" s="70">
        <v>0.1</v>
      </c>
      <c r="S22" s="70">
        <v>0.5</v>
      </c>
      <c r="T22" s="70">
        <v>1</v>
      </c>
      <c r="U22" s="29">
        <v>3.1551343384216425E-4</v>
      </c>
      <c r="V22" s="29">
        <v>1.5936576256791749E-4</v>
      </c>
      <c r="W22" s="29">
        <v>3.1551343384216425E-4</v>
      </c>
      <c r="X22" s="29">
        <v>1.5936576256791749E-4</v>
      </c>
      <c r="Y22" s="4">
        <f t="shared" si="1"/>
        <v>580006.99929482513</v>
      </c>
      <c r="Z22" s="4">
        <f t="shared" si="2"/>
        <v>580006.99929482513</v>
      </c>
    </row>
    <row r="23" spans="1:26" ht="30" x14ac:dyDescent="0.25">
      <c r="A23" s="47" t="s">
        <v>35</v>
      </c>
      <c r="B23" t="s">
        <v>100</v>
      </c>
      <c r="C23" s="15" t="s">
        <v>17</v>
      </c>
      <c r="D23" s="12" t="s">
        <v>27</v>
      </c>
      <c r="E23" s="82" t="s">
        <v>131</v>
      </c>
      <c r="F23" t="s">
        <v>10</v>
      </c>
      <c r="G23" s="77" t="s">
        <v>18</v>
      </c>
      <c r="H23" s="69">
        <v>0.6</v>
      </c>
      <c r="I23" s="70">
        <v>0.1</v>
      </c>
      <c r="J23" s="70">
        <v>4</v>
      </c>
      <c r="K23" s="71">
        <v>0.53</v>
      </c>
      <c r="L23" s="71">
        <v>0.53</v>
      </c>
      <c r="M23" s="76" t="s">
        <v>91</v>
      </c>
      <c r="N23" s="71">
        <v>4.7800000000000002E-4</v>
      </c>
      <c r="O23" s="70">
        <v>5</v>
      </c>
      <c r="P23" s="70">
        <v>21</v>
      </c>
      <c r="Q23" s="70">
        <v>0.6</v>
      </c>
      <c r="R23" s="70">
        <v>0.02</v>
      </c>
      <c r="S23" s="70">
        <v>4</v>
      </c>
      <c r="T23" s="70">
        <v>5</v>
      </c>
      <c r="U23" s="5">
        <v>5.3383607558727425E-2</v>
      </c>
      <c r="V23" s="5">
        <v>1.1878705851109029E-2</v>
      </c>
      <c r="W23" s="5">
        <v>1.3970165544922329E-2</v>
      </c>
      <c r="X23" s="5">
        <v>3.1663862567303633E-3</v>
      </c>
      <c r="Y23" s="4">
        <f t="shared" si="1"/>
        <v>3428.0186066234151</v>
      </c>
      <c r="Z23" s="4">
        <f t="shared" si="2"/>
        <v>13099.343698651743</v>
      </c>
    </row>
    <row r="24" spans="1:26" ht="30" x14ac:dyDescent="0.25">
      <c r="A24" s="35"/>
      <c r="B24" t="s">
        <v>78</v>
      </c>
      <c r="C24" s="45" t="s">
        <v>17</v>
      </c>
      <c r="D24" s="35" t="s">
        <v>111</v>
      </c>
      <c r="E24" s="82" t="s">
        <v>131</v>
      </c>
      <c r="F24" s="32" t="s">
        <v>11</v>
      </c>
      <c r="G24" s="34" t="s">
        <v>1</v>
      </c>
      <c r="H24" s="69">
        <v>0.9</v>
      </c>
      <c r="I24" s="70">
        <v>0.1</v>
      </c>
      <c r="J24" s="70">
        <v>8</v>
      </c>
      <c r="K24" s="71">
        <f>L24*J24/8</f>
        <v>4.51</v>
      </c>
      <c r="L24" s="71">
        <v>4.51</v>
      </c>
      <c r="M24" s="76" t="s">
        <v>65</v>
      </c>
      <c r="N24" s="71">
        <v>4.7800000000000002E-4</v>
      </c>
      <c r="O24" s="70">
        <v>1</v>
      </c>
      <c r="P24" s="70">
        <v>22</v>
      </c>
      <c r="Q24" s="70">
        <v>0.9</v>
      </c>
      <c r="R24" s="70">
        <v>0.1</v>
      </c>
      <c r="S24" s="70">
        <v>8</v>
      </c>
      <c r="T24" s="70">
        <v>1</v>
      </c>
      <c r="U24" s="5">
        <v>0.93712462052393031</v>
      </c>
      <c r="V24" s="5">
        <v>0.13610392656741091</v>
      </c>
      <c r="W24" s="5">
        <v>0.26721693326609913</v>
      </c>
      <c r="X24" s="5">
        <v>3.9390762498355339E-2</v>
      </c>
      <c r="Y24" s="4">
        <f t="shared" si="1"/>
        <v>195.27819031975474</v>
      </c>
      <c r="Z24" s="4">
        <f t="shared" si="2"/>
        <v>684.83683935465842</v>
      </c>
    </row>
    <row r="25" spans="1:26" ht="45" x14ac:dyDescent="0.25">
      <c r="A25" s="39"/>
      <c r="B25" t="s">
        <v>100</v>
      </c>
      <c r="C25" s="45" t="s">
        <v>29</v>
      </c>
      <c r="D25" s="32" t="s">
        <v>89</v>
      </c>
      <c r="E25" s="82" t="s">
        <v>131</v>
      </c>
      <c r="F25" t="s">
        <v>10</v>
      </c>
      <c r="G25" s="77" t="s">
        <v>18</v>
      </c>
      <c r="H25" s="69">
        <v>0.6</v>
      </c>
      <c r="I25" s="70">
        <v>0.1</v>
      </c>
      <c r="J25" s="70">
        <v>4</v>
      </c>
      <c r="K25" s="71">
        <v>0.99</v>
      </c>
      <c r="L25" s="71">
        <f>K25*8/J25</f>
        <v>1.98</v>
      </c>
      <c r="M25" s="76" t="s">
        <v>66</v>
      </c>
      <c r="N25" s="71">
        <v>4.7800000000000002E-4</v>
      </c>
      <c r="O25" s="70">
        <v>5</v>
      </c>
      <c r="P25" s="70">
        <v>23</v>
      </c>
      <c r="Q25" s="70">
        <v>0.6</v>
      </c>
      <c r="R25" s="70">
        <v>0.02</v>
      </c>
      <c r="S25" s="70">
        <v>4</v>
      </c>
      <c r="T25" s="70">
        <v>5</v>
      </c>
      <c r="U25" s="5">
        <v>0.19534865827455897</v>
      </c>
      <c r="V25" s="5">
        <v>4.3435083989720943E-2</v>
      </c>
      <c r="W25" s="5">
        <v>4.8035220146351164E-2</v>
      </c>
      <c r="X25" s="5">
        <v>1.0876395248608553E-2</v>
      </c>
      <c r="Y25" s="4">
        <f t="shared" si="1"/>
        <v>936.78657235923697</v>
      </c>
      <c r="Z25" s="4">
        <f t="shared" si="2"/>
        <v>3809.7046176210974</v>
      </c>
    </row>
    <row r="26" spans="1:26" ht="30" x14ac:dyDescent="0.25">
      <c r="A26" s="35"/>
      <c r="B26" t="s">
        <v>78</v>
      </c>
      <c r="C26" s="45" t="s">
        <v>29</v>
      </c>
      <c r="D26" s="32" t="s">
        <v>90</v>
      </c>
      <c r="E26" s="82" t="s">
        <v>131</v>
      </c>
      <c r="F26" s="32" t="s">
        <v>11</v>
      </c>
      <c r="G26" s="34" t="s">
        <v>1</v>
      </c>
      <c r="H26" s="69">
        <v>0.9</v>
      </c>
      <c r="I26" s="70">
        <v>0.1</v>
      </c>
      <c r="J26" s="70">
        <v>8</v>
      </c>
      <c r="K26" s="71">
        <f>L26*J26/8</f>
        <v>2.75</v>
      </c>
      <c r="L26" s="71">
        <v>2.75</v>
      </c>
      <c r="M26" s="76" t="s">
        <v>65</v>
      </c>
      <c r="N26" s="71">
        <v>4.7800000000000002E-4</v>
      </c>
      <c r="O26" s="70">
        <v>1</v>
      </c>
      <c r="P26" s="70">
        <v>24</v>
      </c>
      <c r="Q26" s="70">
        <v>0.9</v>
      </c>
      <c r="R26" s="70">
        <v>0.1</v>
      </c>
      <c r="S26" s="70">
        <v>8</v>
      </c>
      <c r="T26" s="70">
        <v>1</v>
      </c>
      <c r="U26" s="5">
        <v>0.58000328679296742</v>
      </c>
      <c r="V26" s="5">
        <v>8.4267520794928955E-2</v>
      </c>
      <c r="W26" s="5">
        <v>0.171789273975195</v>
      </c>
      <c r="X26" s="5">
        <v>2.5334224467469187E-2</v>
      </c>
      <c r="Y26" s="4">
        <f t="shared" si="1"/>
        <v>315.51545338970118</v>
      </c>
      <c r="Z26" s="4">
        <f t="shared" si="2"/>
        <v>1065.258591327557</v>
      </c>
    </row>
    <row r="27" spans="1:26" ht="45" x14ac:dyDescent="0.25">
      <c r="A27" s="35"/>
      <c r="B27" t="s">
        <v>100</v>
      </c>
      <c r="C27" s="45" t="s">
        <v>30</v>
      </c>
      <c r="D27" s="32" t="s">
        <v>107</v>
      </c>
      <c r="E27" s="82" t="s">
        <v>131</v>
      </c>
      <c r="F27" t="s">
        <v>10</v>
      </c>
      <c r="G27" s="77" t="s">
        <v>18</v>
      </c>
      <c r="H27" s="69">
        <v>0.6</v>
      </c>
      <c r="I27" s="70">
        <v>0.1</v>
      </c>
      <c r="J27" s="70">
        <v>4</v>
      </c>
      <c r="K27" s="71">
        <v>4.13</v>
      </c>
      <c r="L27" s="71">
        <f>K27*8/J27</f>
        <v>8.26</v>
      </c>
      <c r="M27" s="76" t="s">
        <v>66</v>
      </c>
      <c r="N27" s="71">
        <v>4.7800000000000002E-4</v>
      </c>
      <c r="O27" s="70">
        <v>5</v>
      </c>
      <c r="P27" s="70">
        <v>25</v>
      </c>
      <c r="Q27" s="70">
        <v>0.6</v>
      </c>
      <c r="R27" s="70">
        <v>0.02</v>
      </c>
      <c r="S27" s="70">
        <v>4</v>
      </c>
      <c r="T27" s="70">
        <v>5</v>
      </c>
      <c r="U27" s="5">
        <v>0.81097912488784218</v>
      </c>
      <c r="V27" s="5">
        <v>0.18024496090313036</v>
      </c>
      <c r="W27" s="5">
        <v>0.19561894395560533</v>
      </c>
      <c r="X27" s="5">
        <v>4.4279754662541644E-2</v>
      </c>
      <c r="Y27" s="4">
        <f t="shared" si="1"/>
        <v>225.65315725643217</v>
      </c>
      <c r="Z27" s="4">
        <f t="shared" si="2"/>
        <v>935.49221920720959</v>
      </c>
    </row>
    <row r="28" spans="1:26" ht="30.75" thickBot="1" x14ac:dyDescent="0.3">
      <c r="A28" s="35"/>
      <c r="B28" s="80" t="s">
        <v>78</v>
      </c>
      <c r="C28" s="45" t="s">
        <v>30</v>
      </c>
      <c r="D28" s="11" t="s">
        <v>107</v>
      </c>
      <c r="E28" s="83" t="s">
        <v>131</v>
      </c>
      <c r="F28" s="11" t="s">
        <v>11</v>
      </c>
      <c r="G28" s="14" t="s">
        <v>1</v>
      </c>
      <c r="H28" s="69">
        <v>0.9</v>
      </c>
      <c r="I28" s="70">
        <v>0.1</v>
      </c>
      <c r="J28" s="70">
        <v>8</v>
      </c>
      <c r="K28" s="71">
        <f>L28*J28/8</f>
        <v>4.13</v>
      </c>
      <c r="L28" s="71">
        <v>4.13</v>
      </c>
      <c r="M28" s="76" t="s">
        <v>65</v>
      </c>
      <c r="N28" s="71">
        <v>4.7800000000000002E-4</v>
      </c>
      <c r="O28" s="70">
        <v>1</v>
      </c>
      <c r="P28" s="70">
        <v>26</v>
      </c>
      <c r="Q28" s="70">
        <v>0.9</v>
      </c>
      <c r="R28" s="70">
        <v>0.1</v>
      </c>
      <c r="S28" s="70">
        <v>8</v>
      </c>
      <c r="T28" s="70">
        <v>1</v>
      </c>
      <c r="U28" s="5">
        <v>0.85998782363033044</v>
      </c>
      <c r="V28" s="5">
        <v>0.12490752050034482</v>
      </c>
      <c r="W28" s="5">
        <v>0.24661096417243011</v>
      </c>
      <c r="X28" s="5">
        <v>3.6355495615146623E-2</v>
      </c>
      <c r="Y28" s="4">
        <f t="shared" si="1"/>
        <v>212.79371052893345</v>
      </c>
      <c r="Z28" s="4">
        <f t="shared" si="2"/>
        <v>742.05946444476251</v>
      </c>
    </row>
    <row r="29" spans="1:26" ht="45" x14ac:dyDescent="0.25">
      <c r="A29" s="47" t="s">
        <v>39</v>
      </c>
      <c r="B29" t="s">
        <v>100</v>
      </c>
      <c r="C29" s="15" t="s">
        <v>36</v>
      </c>
      <c r="D29" s="12" t="s">
        <v>38</v>
      </c>
      <c r="E29" s="82" t="s">
        <v>131</v>
      </c>
      <c r="F29" t="s">
        <v>10</v>
      </c>
      <c r="G29" s="77" t="s">
        <v>18</v>
      </c>
      <c r="H29" s="69">
        <v>0.30499999999999999</v>
      </c>
      <c r="I29" s="70">
        <v>0.1</v>
      </c>
      <c r="J29" s="70">
        <v>1</v>
      </c>
      <c r="K29" s="71">
        <f>L29*J29/8</f>
        <v>1.65</v>
      </c>
      <c r="L29" s="71">
        <v>13.2</v>
      </c>
      <c r="M29" s="76" t="s">
        <v>61</v>
      </c>
      <c r="N29" s="71">
        <v>4.7800000000000002E-4</v>
      </c>
      <c r="O29" s="70">
        <v>5</v>
      </c>
      <c r="P29" s="70">
        <v>27</v>
      </c>
      <c r="Q29" s="70">
        <v>0.30499999999999999</v>
      </c>
      <c r="R29" s="70">
        <v>0.02</v>
      </c>
      <c r="S29" s="70">
        <v>1</v>
      </c>
      <c r="T29" s="70">
        <v>5</v>
      </c>
      <c r="U29" s="5">
        <v>0.32333785008409788</v>
      </c>
      <c r="V29" s="5">
        <v>0.11619059749460137</v>
      </c>
      <c r="W29" s="5">
        <v>7.7724164430892459E-2</v>
      </c>
      <c r="X29" s="5">
        <v>2.9105690356099629E-2</v>
      </c>
      <c r="Y29" s="4">
        <f t="shared" si="1"/>
        <v>565.97147519971134</v>
      </c>
      <c r="Z29" s="4">
        <f t="shared" si="2"/>
        <v>2354.4801200495676</v>
      </c>
    </row>
    <row r="30" spans="1:26" ht="30" x14ac:dyDescent="0.25">
      <c r="A30" s="39"/>
      <c r="B30" t="s">
        <v>78</v>
      </c>
      <c r="C30" s="45" t="s">
        <v>36</v>
      </c>
      <c r="D30" s="32" t="s">
        <v>90</v>
      </c>
      <c r="E30" s="82" t="s">
        <v>131</v>
      </c>
      <c r="F30" s="32" t="s">
        <v>11</v>
      </c>
      <c r="G30" s="34" t="s">
        <v>1</v>
      </c>
      <c r="H30" s="69">
        <v>0.69499999999999995</v>
      </c>
      <c r="I30" s="70">
        <v>0.1</v>
      </c>
      <c r="J30" s="70">
        <v>8</v>
      </c>
      <c r="K30" s="71">
        <f>L30*J30/8</f>
        <v>64</v>
      </c>
      <c r="L30" s="71">
        <v>64</v>
      </c>
      <c r="M30" s="76" t="s">
        <v>65</v>
      </c>
      <c r="N30" s="71">
        <v>4.7800000000000002E-4</v>
      </c>
      <c r="O30" s="70">
        <v>1</v>
      </c>
      <c r="P30" s="70">
        <v>28</v>
      </c>
      <c r="Q30" s="70">
        <v>0.69499999999999995</v>
      </c>
      <c r="R30" s="70">
        <v>0.1</v>
      </c>
      <c r="S30" s="70">
        <v>8</v>
      </c>
      <c r="T30" s="70">
        <v>1</v>
      </c>
      <c r="U30" s="5">
        <v>13.220875722568813</v>
      </c>
      <c r="V30" s="5">
        <v>1.9184890991937116</v>
      </c>
      <c r="W30" s="5">
        <v>3.5029899078985212</v>
      </c>
      <c r="X30" s="5">
        <v>0.51596762449477718</v>
      </c>
      <c r="Y30" s="4">
        <f t="shared" si="1"/>
        <v>13.841745723969572</v>
      </c>
      <c r="Z30" s="4">
        <f t="shared" si="2"/>
        <v>52.241086846231752</v>
      </c>
    </row>
    <row r="31" spans="1:26" ht="45" x14ac:dyDescent="0.25">
      <c r="A31" s="32"/>
      <c r="B31" t="s">
        <v>100</v>
      </c>
      <c r="C31" s="45" t="s">
        <v>37</v>
      </c>
      <c r="D31" s="32" t="s">
        <v>27</v>
      </c>
      <c r="E31" s="82" t="s">
        <v>131</v>
      </c>
      <c r="F31" t="s">
        <v>10</v>
      </c>
      <c r="G31" s="77" t="s">
        <v>18</v>
      </c>
      <c r="H31" s="69">
        <v>0.5</v>
      </c>
      <c r="I31" s="70">
        <v>0.1</v>
      </c>
      <c r="J31" s="70">
        <v>4</v>
      </c>
      <c r="K31" s="71">
        <v>1.01</v>
      </c>
      <c r="L31" s="71">
        <f>K31*8/J31</f>
        <v>2.02</v>
      </c>
      <c r="M31" s="76" t="s">
        <v>66</v>
      </c>
      <c r="N31" s="71">
        <v>4.7800000000000002E-4</v>
      </c>
      <c r="O31" s="70">
        <v>5</v>
      </c>
      <c r="P31" s="70">
        <v>29</v>
      </c>
      <c r="Q31" s="70">
        <v>0.5</v>
      </c>
      <c r="R31" s="70">
        <v>0.02</v>
      </c>
      <c r="S31" s="70">
        <v>4</v>
      </c>
      <c r="T31" s="70">
        <v>5</v>
      </c>
      <c r="U31" s="5">
        <v>0.19900713944310275</v>
      </c>
      <c r="V31" s="5">
        <v>4.4247652865599778E-2</v>
      </c>
      <c r="W31" s="5">
        <v>4.8721613196993918E-2</v>
      </c>
      <c r="X31" s="5">
        <v>1.1031027027654872E-2</v>
      </c>
      <c r="Y31" s="4">
        <f t="shared" si="1"/>
        <v>919.56499908547619</v>
      </c>
      <c r="Z31" s="4">
        <f t="shared" si="2"/>
        <v>3756.0332672090371</v>
      </c>
    </row>
    <row r="32" spans="1:26" ht="30.75" thickBot="1" x14ac:dyDescent="0.3">
      <c r="A32" s="35"/>
      <c r="B32" s="80" t="s">
        <v>78</v>
      </c>
      <c r="C32" s="45" t="s">
        <v>37</v>
      </c>
      <c r="D32" s="32" t="s">
        <v>90</v>
      </c>
      <c r="E32" s="83" t="s">
        <v>131</v>
      </c>
      <c r="F32" s="11" t="s">
        <v>11</v>
      </c>
      <c r="G32" s="14" t="s">
        <v>1</v>
      </c>
      <c r="H32" s="69">
        <v>0.61250000000000004</v>
      </c>
      <c r="I32" s="70">
        <v>0.1</v>
      </c>
      <c r="J32" s="70">
        <v>8</v>
      </c>
      <c r="K32" s="71">
        <f>L32*J32/8</f>
        <v>4.5199999999999996</v>
      </c>
      <c r="L32" s="71">
        <v>4.5199999999999996</v>
      </c>
      <c r="M32" s="76" t="s">
        <v>65</v>
      </c>
      <c r="N32" s="71">
        <v>4.7800000000000002E-4</v>
      </c>
      <c r="O32" s="70">
        <v>1</v>
      </c>
      <c r="P32" s="70">
        <v>30</v>
      </c>
      <c r="Q32" s="70">
        <v>0.61250000000000004</v>
      </c>
      <c r="R32" s="70">
        <v>0.1</v>
      </c>
      <c r="S32" s="70">
        <v>8</v>
      </c>
      <c r="T32" s="70">
        <v>1</v>
      </c>
      <c r="U32" s="5">
        <v>0.93187279676210344</v>
      </c>
      <c r="V32" s="5">
        <v>0.13531659288214495</v>
      </c>
      <c r="W32" s="5">
        <v>0.2604910661652044</v>
      </c>
      <c r="X32" s="5">
        <v>3.8390660996763158E-2</v>
      </c>
      <c r="Y32" s="4">
        <f t="shared" si="1"/>
        <v>196.37873391717628</v>
      </c>
      <c r="Z32" s="4">
        <f t="shared" si="2"/>
        <v>702.51929440044876</v>
      </c>
    </row>
    <row r="33" spans="1:26" ht="45" x14ac:dyDescent="0.25">
      <c r="A33" s="47" t="s">
        <v>40</v>
      </c>
      <c r="B33" t="s">
        <v>100</v>
      </c>
      <c r="C33" s="15" t="s">
        <v>41</v>
      </c>
      <c r="D33" s="12" t="s">
        <v>89</v>
      </c>
      <c r="E33" s="82" t="s">
        <v>131</v>
      </c>
      <c r="F33" t="s">
        <v>10</v>
      </c>
      <c r="G33" s="77" t="s">
        <v>18</v>
      </c>
      <c r="H33" s="69">
        <v>0.84499999999999997</v>
      </c>
      <c r="I33" s="70">
        <v>0.1</v>
      </c>
      <c r="J33" s="70">
        <v>4</v>
      </c>
      <c r="K33" s="71">
        <v>0.99</v>
      </c>
      <c r="L33" s="71">
        <f>K33*8/J33</f>
        <v>1.98</v>
      </c>
      <c r="M33" s="76" t="s">
        <v>66</v>
      </c>
      <c r="N33" s="71">
        <v>4.7800000000000002E-4</v>
      </c>
      <c r="O33" s="70">
        <v>5</v>
      </c>
      <c r="P33" s="70">
        <v>31</v>
      </c>
      <c r="Q33" s="70">
        <v>0.84499999999999997</v>
      </c>
      <c r="R33" s="70">
        <v>0.02</v>
      </c>
      <c r="S33" s="70">
        <v>4</v>
      </c>
      <c r="T33" s="70">
        <v>5</v>
      </c>
      <c r="U33" s="5">
        <v>0.19596986705125916</v>
      </c>
      <c r="V33" s="5">
        <v>4.3577438013987224E-2</v>
      </c>
      <c r="W33" s="5">
        <v>4.8655940488013506E-2</v>
      </c>
      <c r="X33" s="5">
        <v>1.1018668997608116E-2</v>
      </c>
      <c r="Y33" s="4">
        <f t="shared" si="1"/>
        <v>933.81703398376715</v>
      </c>
      <c r="Z33" s="4">
        <f t="shared" si="2"/>
        <v>3761.1029231894599</v>
      </c>
    </row>
    <row r="34" spans="1:26" ht="30" x14ac:dyDescent="0.25">
      <c r="A34" s="35"/>
      <c r="B34" t="s">
        <v>78</v>
      </c>
      <c r="C34" s="45" t="s">
        <v>41</v>
      </c>
      <c r="D34" s="32" t="s">
        <v>90</v>
      </c>
      <c r="E34" s="82" t="s">
        <v>131</v>
      </c>
      <c r="F34" s="32" t="s">
        <v>11</v>
      </c>
      <c r="G34" s="34" t="s">
        <v>1</v>
      </c>
      <c r="H34" s="69">
        <v>0.999</v>
      </c>
      <c r="I34" s="70">
        <v>0.1</v>
      </c>
      <c r="J34" s="70">
        <v>8</v>
      </c>
      <c r="K34" s="71">
        <f>L34*J34/8</f>
        <v>2.75</v>
      </c>
      <c r="L34" s="71">
        <v>2.75</v>
      </c>
      <c r="M34" s="76" t="s">
        <v>65</v>
      </c>
      <c r="N34" s="71">
        <v>4.7800000000000002E-4</v>
      </c>
      <c r="O34" s="70">
        <v>1</v>
      </c>
      <c r="P34" s="70">
        <v>32</v>
      </c>
      <c r="Q34" s="70">
        <v>0.999</v>
      </c>
      <c r="R34" s="70">
        <v>0.1</v>
      </c>
      <c r="S34" s="70">
        <v>8</v>
      </c>
      <c r="T34" s="70">
        <v>1</v>
      </c>
      <c r="U34" s="5">
        <v>0.58250826375147191</v>
      </c>
      <c r="V34" s="5">
        <v>8.4639742327100725E-2</v>
      </c>
      <c r="W34" s="5">
        <v>0.17429112305503494</v>
      </c>
      <c r="X34" s="5">
        <v>2.5706009716495067E-2</v>
      </c>
      <c r="Y34" s="4">
        <f t="shared" si="1"/>
        <v>314.15863325516227</v>
      </c>
      <c r="Z34" s="4">
        <f t="shared" si="2"/>
        <v>1049.9674153927799</v>
      </c>
    </row>
    <row r="35" spans="1:26" ht="45" x14ac:dyDescent="0.25">
      <c r="A35" s="32"/>
      <c r="B35" t="s">
        <v>100</v>
      </c>
      <c r="C35" s="45" t="s">
        <v>42</v>
      </c>
      <c r="D35" s="32" t="s">
        <v>89</v>
      </c>
      <c r="E35" s="82" t="s">
        <v>131</v>
      </c>
      <c r="F35" t="s">
        <v>10</v>
      </c>
      <c r="G35" s="77" t="s">
        <v>18</v>
      </c>
      <c r="H35" s="69">
        <v>0.313</v>
      </c>
      <c r="I35" s="70">
        <v>0.1</v>
      </c>
      <c r="J35" s="70">
        <v>4</v>
      </c>
      <c r="K35" s="71">
        <v>1.01</v>
      </c>
      <c r="L35" s="71">
        <f>K35*8/J35</f>
        <v>2.02</v>
      </c>
      <c r="M35" s="76" t="s">
        <v>66</v>
      </c>
      <c r="N35" s="71">
        <v>4.7800000000000002E-4</v>
      </c>
      <c r="O35" s="70">
        <v>5</v>
      </c>
      <c r="P35" s="70">
        <v>33</v>
      </c>
      <c r="Q35" s="70">
        <v>0.313</v>
      </c>
      <c r="R35" s="70">
        <v>0.02</v>
      </c>
      <c r="S35" s="70">
        <v>4</v>
      </c>
      <c r="T35" s="70">
        <v>5</v>
      </c>
      <c r="U35" s="5">
        <v>0.19853818037133122</v>
      </c>
      <c r="V35" s="5">
        <v>4.4138998080261595E-2</v>
      </c>
      <c r="W35" s="5">
        <v>4.8247721023558926E-2</v>
      </c>
      <c r="X35" s="5">
        <v>1.092240596449128E-2</v>
      </c>
      <c r="Y35" s="4">
        <f t="shared" si="1"/>
        <v>921.73706668274201</v>
      </c>
      <c r="Z35" s="4">
        <f t="shared" si="2"/>
        <v>3792.9252639858937</v>
      </c>
    </row>
    <row r="36" spans="1:26" ht="30.75" thickBot="1" x14ac:dyDescent="0.3">
      <c r="A36" s="35"/>
      <c r="B36" s="80" t="s">
        <v>78</v>
      </c>
      <c r="C36" s="45" t="s">
        <v>42</v>
      </c>
      <c r="D36" s="11" t="s">
        <v>90</v>
      </c>
      <c r="E36" s="83" t="s">
        <v>131</v>
      </c>
      <c r="F36" s="11" t="s">
        <v>11</v>
      </c>
      <c r="G36" s="14" t="s">
        <v>1</v>
      </c>
      <c r="H36" s="69">
        <v>0.98899999999999999</v>
      </c>
      <c r="I36" s="70">
        <v>0.1</v>
      </c>
      <c r="J36" s="70">
        <v>8</v>
      </c>
      <c r="K36" s="71">
        <f>L36*J36/8</f>
        <v>3.38</v>
      </c>
      <c r="L36" s="71">
        <v>3.38</v>
      </c>
      <c r="M36" s="76" t="s">
        <v>65</v>
      </c>
      <c r="N36" s="71">
        <v>4.7800000000000002E-4</v>
      </c>
      <c r="O36" s="70">
        <v>1</v>
      </c>
      <c r="P36" s="70">
        <v>34</v>
      </c>
      <c r="Q36" s="70">
        <v>0.98899999999999999</v>
      </c>
      <c r="R36" s="70">
        <v>0.1</v>
      </c>
      <c r="S36" s="70">
        <v>8</v>
      </c>
      <c r="T36" s="70">
        <v>1</v>
      </c>
      <c r="U36" s="5">
        <v>0.71004711514558561</v>
      </c>
      <c r="V36" s="5">
        <v>0.10315129245183696</v>
      </c>
      <c r="W36" s="5">
        <v>0.20819453247525146</v>
      </c>
      <c r="X36" s="5">
        <v>3.0699656582047378E-2</v>
      </c>
      <c r="Y36" s="4">
        <f t="shared" si="1"/>
        <v>257.72937611679237</v>
      </c>
      <c r="Z36" s="4">
        <f t="shared" si="2"/>
        <v>878.98561899916183</v>
      </c>
    </row>
    <row r="37" spans="1:26" ht="30" x14ac:dyDescent="0.25">
      <c r="A37" s="47" t="s">
        <v>43</v>
      </c>
      <c r="B37" t="s">
        <v>100</v>
      </c>
      <c r="C37" s="15" t="s">
        <v>44</v>
      </c>
      <c r="D37" s="12" t="s">
        <v>89</v>
      </c>
      <c r="E37" s="82" t="s">
        <v>131</v>
      </c>
      <c r="F37" t="s">
        <v>10</v>
      </c>
      <c r="G37" s="77" t="s">
        <v>18</v>
      </c>
      <c r="H37" s="69">
        <v>2.5000000000000001E-2</v>
      </c>
      <c r="I37" s="70">
        <v>0.1</v>
      </c>
      <c r="J37" s="70">
        <v>1</v>
      </c>
      <c r="K37" s="71">
        <v>6.39</v>
      </c>
      <c r="L37" s="71">
        <v>19.96</v>
      </c>
      <c r="M37" s="76" t="s">
        <v>92</v>
      </c>
      <c r="N37" s="71">
        <v>4.7800000000000002E-4</v>
      </c>
      <c r="O37" s="70">
        <v>5</v>
      </c>
      <c r="P37" s="70">
        <v>35</v>
      </c>
      <c r="Q37" s="70">
        <v>2.5000000000000001E-2</v>
      </c>
      <c r="R37" s="70">
        <v>0.02</v>
      </c>
      <c r="S37" s="70">
        <v>1</v>
      </c>
      <c r="T37" s="70">
        <v>5</v>
      </c>
      <c r="U37" s="5">
        <v>0.48885304475407798</v>
      </c>
      <c r="V37" s="5">
        <v>0.17561606686885137</v>
      </c>
      <c r="W37" s="5">
        <v>0.11726383885127949</v>
      </c>
      <c r="X37" s="5">
        <v>4.3906537382354532E-2</v>
      </c>
      <c r="Y37" s="4">
        <f t="shared" si="1"/>
        <v>374.34562792190405</v>
      </c>
      <c r="Z37" s="4">
        <f t="shared" si="2"/>
        <v>1560.5833971723437</v>
      </c>
    </row>
    <row r="38" spans="1:26" ht="30.75" thickBot="1" x14ac:dyDescent="0.3">
      <c r="A38" s="35"/>
      <c r="B38" s="80" t="s">
        <v>78</v>
      </c>
      <c r="C38" s="45" t="s">
        <v>44</v>
      </c>
      <c r="D38" s="11" t="s">
        <v>90</v>
      </c>
      <c r="E38" s="83" t="s">
        <v>131</v>
      </c>
      <c r="F38" s="11" t="s">
        <v>11</v>
      </c>
      <c r="G38" s="14" t="s">
        <v>1</v>
      </c>
      <c r="H38" s="69">
        <v>0.33</v>
      </c>
      <c r="I38" s="70">
        <v>0.1</v>
      </c>
      <c r="J38" s="70">
        <v>8</v>
      </c>
      <c r="K38" s="71">
        <f>L38*J38/8</f>
        <v>43.4</v>
      </c>
      <c r="L38" s="71">
        <v>43.4</v>
      </c>
      <c r="M38" s="76" t="s">
        <v>92</v>
      </c>
      <c r="N38" s="71">
        <v>4.7800000000000002E-4</v>
      </c>
      <c r="O38" s="70">
        <v>1</v>
      </c>
      <c r="P38" s="70">
        <v>36</v>
      </c>
      <c r="Q38" s="70">
        <v>0.33</v>
      </c>
      <c r="R38" s="70">
        <v>0.1</v>
      </c>
      <c r="S38" s="70">
        <v>8</v>
      </c>
      <c r="T38" s="70">
        <v>1</v>
      </c>
      <c r="U38" s="5">
        <v>8.907777033077469</v>
      </c>
      <c r="V38" s="5">
        <v>1.2927781367367674</v>
      </c>
      <c r="W38" s="5">
        <v>2.3680294840106435</v>
      </c>
      <c r="X38" s="5">
        <v>0.34880738415853063</v>
      </c>
      <c r="Y38" s="4">
        <f t="shared" si="1"/>
        <v>20.543846048285847</v>
      </c>
      <c r="Z38" s="4">
        <f t="shared" si="2"/>
        <v>77.279443197666481</v>
      </c>
    </row>
    <row r="39" spans="1:26" ht="30" x14ac:dyDescent="0.25">
      <c r="A39" s="47" t="s">
        <v>45</v>
      </c>
      <c r="B39" t="s">
        <v>97</v>
      </c>
      <c r="C39" s="15" t="s">
        <v>46</v>
      </c>
      <c r="D39" s="32" t="s">
        <v>13</v>
      </c>
      <c r="E39" s="82" t="s">
        <v>131</v>
      </c>
      <c r="F39" t="s">
        <v>10</v>
      </c>
      <c r="G39" s="34" t="s">
        <v>20</v>
      </c>
      <c r="H39" s="69">
        <v>1</v>
      </c>
      <c r="I39" s="70">
        <v>0.1</v>
      </c>
      <c r="J39" s="70">
        <v>2</v>
      </c>
      <c r="K39" s="71">
        <f>L39*J39/8</f>
        <v>0.05</v>
      </c>
      <c r="L39" s="73">
        <v>0.2</v>
      </c>
      <c r="M39" s="76" t="s">
        <v>63</v>
      </c>
      <c r="N39" s="71">
        <v>4.7800000000000002E-4</v>
      </c>
      <c r="O39" s="70">
        <v>10</v>
      </c>
      <c r="P39" s="70">
        <v>37</v>
      </c>
      <c r="Q39" s="70">
        <v>1</v>
      </c>
      <c r="R39" s="70">
        <v>0.01</v>
      </c>
      <c r="S39" s="70">
        <v>2</v>
      </c>
      <c r="T39" s="70">
        <v>10</v>
      </c>
      <c r="U39" s="5">
        <v>1.0418240254803413E-2</v>
      </c>
      <c r="V39" s="5">
        <v>3.0338790041576427E-3</v>
      </c>
      <c r="W39" s="88">
        <v>2.9823110946751268E-3</v>
      </c>
      <c r="X39" s="5">
        <v>8.9265489941130075E-4</v>
      </c>
      <c r="Y39" s="4">
        <f t="shared" si="1"/>
        <v>17565.346500396397</v>
      </c>
      <c r="Z39" s="4">
        <f t="shared" si="2"/>
        <v>61361.807735867609</v>
      </c>
    </row>
    <row r="40" spans="1:26" ht="30.75" thickBot="1" x14ac:dyDescent="0.3">
      <c r="A40" s="35"/>
      <c r="B40" s="80" t="s">
        <v>78</v>
      </c>
      <c r="C40" s="11" t="s">
        <v>46</v>
      </c>
      <c r="D40" s="11" t="s">
        <v>14</v>
      </c>
      <c r="E40" s="83" t="s">
        <v>131</v>
      </c>
      <c r="F40" s="11" t="s">
        <v>11</v>
      </c>
      <c r="G40" s="14" t="s">
        <v>20</v>
      </c>
      <c r="H40" s="69">
        <v>1</v>
      </c>
      <c r="I40" s="70">
        <v>0.1</v>
      </c>
      <c r="J40" s="70">
        <v>8</v>
      </c>
      <c r="K40" s="71">
        <f>L40*J40/8</f>
        <v>4.13</v>
      </c>
      <c r="L40" s="71">
        <v>4.13</v>
      </c>
      <c r="M40" s="76" t="s">
        <v>65</v>
      </c>
      <c r="N40" s="71">
        <v>4.7800000000000002E-4</v>
      </c>
      <c r="O40" s="70">
        <v>1</v>
      </c>
      <c r="P40" s="70">
        <v>38</v>
      </c>
      <c r="Q40" s="70">
        <v>1</v>
      </c>
      <c r="R40" s="70">
        <v>0.1</v>
      </c>
      <c r="S40" s="70">
        <v>8</v>
      </c>
      <c r="T40" s="70">
        <v>1</v>
      </c>
      <c r="U40" s="5">
        <v>0.86252014224425977</v>
      </c>
      <c r="V40" s="5">
        <v>0.12528379401026563</v>
      </c>
      <c r="W40" s="5">
        <v>0.24913892440007229</v>
      </c>
      <c r="X40" s="5">
        <v>3.673112007874315E-2</v>
      </c>
      <c r="Y40" s="4">
        <f t="shared" si="1"/>
        <v>212.16895819248666</v>
      </c>
      <c r="Z40" s="4">
        <f t="shared" si="2"/>
        <v>734.52994324618226</v>
      </c>
    </row>
    <row r="41" spans="1:26" ht="45" x14ac:dyDescent="0.25">
      <c r="A41" s="47" t="s">
        <v>50</v>
      </c>
      <c r="B41" t="s">
        <v>101</v>
      </c>
      <c r="C41" s="12" t="s">
        <v>79</v>
      </c>
      <c r="D41" s="32" t="s">
        <v>89</v>
      </c>
      <c r="E41" s="82" t="s">
        <v>131</v>
      </c>
      <c r="F41" t="s">
        <v>10</v>
      </c>
      <c r="G41" s="13" t="s">
        <v>52</v>
      </c>
      <c r="H41" s="69">
        <v>0.6</v>
      </c>
      <c r="I41" s="70">
        <v>0.1</v>
      </c>
      <c r="J41" s="70">
        <v>6</v>
      </c>
      <c r="K41" s="71">
        <v>0.50700000000000001</v>
      </c>
      <c r="L41" s="71">
        <f t="shared" ref="L41:L48" si="3">K41*12/J41</f>
        <v>1.014</v>
      </c>
      <c r="M41" s="76" t="s">
        <v>80</v>
      </c>
      <c r="N41" s="71">
        <v>4.7800000000000002E-4</v>
      </c>
      <c r="O41" s="70">
        <v>20</v>
      </c>
      <c r="P41" s="70">
        <v>39</v>
      </c>
      <c r="Q41" s="70">
        <v>0.6</v>
      </c>
      <c r="R41" s="70">
        <v>5.0000000000000001E-3</v>
      </c>
      <c r="S41" s="70">
        <v>6</v>
      </c>
      <c r="T41" s="70">
        <v>20</v>
      </c>
      <c r="U41" s="5">
        <v>0.1494281946720615</v>
      </c>
      <c r="V41" s="5">
        <v>2.542636162262785E-2</v>
      </c>
      <c r="W41" s="5">
        <v>3.630056055536611E-2</v>
      </c>
      <c r="X41" s="5">
        <v>6.2761590412750423E-3</v>
      </c>
      <c r="Y41" s="4">
        <f t="shared" si="1"/>
        <v>1224.6684797445084</v>
      </c>
      <c r="Z41" s="4">
        <f t="shared" si="2"/>
        <v>5041.2444656573807</v>
      </c>
    </row>
    <row r="42" spans="1:26" ht="30" x14ac:dyDescent="0.25">
      <c r="A42" s="35"/>
      <c r="B42" s="32" t="s">
        <v>78</v>
      </c>
      <c r="C42" s="32" t="s">
        <v>79</v>
      </c>
      <c r="D42" s="32" t="s">
        <v>90</v>
      </c>
      <c r="E42" s="82" t="s">
        <v>131</v>
      </c>
      <c r="F42" s="32" t="s">
        <v>11</v>
      </c>
      <c r="G42" s="34" t="s">
        <v>19</v>
      </c>
      <c r="H42" s="69">
        <v>0.75</v>
      </c>
      <c r="I42" s="70">
        <v>0.1</v>
      </c>
      <c r="J42" s="70">
        <v>12</v>
      </c>
      <c r="K42" s="71">
        <v>0.60799999999999998</v>
      </c>
      <c r="L42" s="71">
        <f t="shared" si="3"/>
        <v>0.60799999999999998</v>
      </c>
      <c r="M42" s="76" t="s">
        <v>81</v>
      </c>
      <c r="N42" s="71">
        <v>4.7800000000000002E-4</v>
      </c>
      <c r="O42" s="70">
        <v>1</v>
      </c>
      <c r="P42" s="70">
        <v>40</v>
      </c>
      <c r="Q42" s="70">
        <v>0.75</v>
      </c>
      <c r="R42" s="70">
        <v>0.1</v>
      </c>
      <c r="S42" s="70">
        <v>12</v>
      </c>
      <c r="T42" s="70">
        <v>1</v>
      </c>
      <c r="U42" s="5">
        <v>0.2131247678887607</v>
      </c>
      <c r="V42" s="5">
        <v>2.3100105169564664E-2</v>
      </c>
      <c r="W42" s="5">
        <v>7.7844306390287388E-2</v>
      </c>
      <c r="X42" s="5">
        <v>8.5514575350994215E-3</v>
      </c>
      <c r="Y42" s="4">
        <f t="shared" si="1"/>
        <v>858.65196153792806</v>
      </c>
      <c r="Z42" s="4">
        <f t="shared" si="2"/>
        <v>2350.8463044489645</v>
      </c>
    </row>
    <row r="43" spans="1:26" ht="45" x14ac:dyDescent="0.25">
      <c r="A43" s="39"/>
      <c r="B43" t="s">
        <v>101</v>
      </c>
      <c r="C43" s="32" t="s">
        <v>82</v>
      </c>
      <c r="D43" s="32" t="s">
        <v>89</v>
      </c>
      <c r="E43" s="82" t="s">
        <v>131</v>
      </c>
      <c r="F43" t="s">
        <v>10</v>
      </c>
      <c r="G43" s="34" t="s">
        <v>52</v>
      </c>
      <c r="H43" s="69">
        <v>0.5</v>
      </c>
      <c r="I43" s="70">
        <v>0.1</v>
      </c>
      <c r="J43" s="70">
        <v>6</v>
      </c>
      <c r="K43" s="71">
        <v>1.2999999999999999E-2</v>
      </c>
      <c r="L43" s="71">
        <f t="shared" si="3"/>
        <v>2.5999999999999999E-2</v>
      </c>
      <c r="M43" s="76" t="s">
        <v>80</v>
      </c>
      <c r="N43" s="71">
        <v>4.7800000000000002E-4</v>
      </c>
      <c r="O43" s="70">
        <v>20</v>
      </c>
      <c r="P43" s="70">
        <v>41</v>
      </c>
      <c r="Q43" s="70">
        <v>0.5</v>
      </c>
      <c r="R43" s="70">
        <v>5.0000000000000001E-3</v>
      </c>
      <c r="S43" s="70">
        <v>6</v>
      </c>
      <c r="T43" s="70">
        <v>20</v>
      </c>
      <c r="U43" s="88">
        <v>4.2907949213095752E-3</v>
      </c>
      <c r="V43" s="5">
        <v>7.3228527476330353E-4</v>
      </c>
      <c r="W43" s="88">
        <v>1.3911941294715939E-3</v>
      </c>
      <c r="X43" s="5">
        <v>2.4141956370175692E-4</v>
      </c>
      <c r="Y43" s="4">
        <f t="shared" si="1"/>
        <v>42649.439872122195</v>
      </c>
      <c r="Z43" s="4">
        <f t="shared" si="2"/>
        <v>131541.67065778765</v>
      </c>
    </row>
    <row r="44" spans="1:26" ht="30" x14ac:dyDescent="0.25">
      <c r="A44" s="35"/>
      <c r="B44" s="32" t="s">
        <v>78</v>
      </c>
      <c r="C44" s="32" t="s">
        <v>82</v>
      </c>
      <c r="D44" s="32" t="s">
        <v>90</v>
      </c>
      <c r="E44" s="82" t="s">
        <v>131</v>
      </c>
      <c r="F44" s="32" t="s">
        <v>11</v>
      </c>
      <c r="G44" s="34" t="s">
        <v>19</v>
      </c>
      <c r="H44" s="69">
        <v>0.75</v>
      </c>
      <c r="I44" s="70">
        <v>0.1</v>
      </c>
      <c r="J44" s="70">
        <v>12</v>
      </c>
      <c r="K44" s="71">
        <v>1.544</v>
      </c>
      <c r="L44" s="71">
        <f t="shared" si="3"/>
        <v>1.5439999999999998</v>
      </c>
      <c r="M44" s="76" t="s">
        <v>81</v>
      </c>
      <c r="N44" s="71">
        <v>4.7800000000000002E-4</v>
      </c>
      <c r="O44" s="70">
        <v>1</v>
      </c>
      <c r="P44" s="70">
        <v>42</v>
      </c>
      <c r="Q44" s="70">
        <v>0.75</v>
      </c>
      <c r="R44" s="70">
        <v>0.1</v>
      </c>
      <c r="S44" s="70">
        <v>12</v>
      </c>
      <c r="T44" s="70">
        <v>1</v>
      </c>
      <c r="U44" s="5">
        <v>0.49762906726299388</v>
      </c>
      <c r="V44" s="5">
        <v>5.3850964834161595E-2</v>
      </c>
      <c r="W44" s="5">
        <v>0.15394195798336383</v>
      </c>
      <c r="X44" s="5">
        <v>1.6886853410385688E-2</v>
      </c>
      <c r="Y44" s="4">
        <f t="shared" si="1"/>
        <v>367.74379158861643</v>
      </c>
      <c r="Z44" s="4">
        <f t="shared" si="2"/>
        <v>1188.7597273498134</v>
      </c>
    </row>
    <row r="45" spans="1:26" ht="45" x14ac:dyDescent="0.25">
      <c r="A45" s="39"/>
      <c r="B45" t="s">
        <v>101</v>
      </c>
      <c r="C45" s="32" t="s">
        <v>83</v>
      </c>
      <c r="D45" s="32" t="s">
        <v>89</v>
      </c>
      <c r="E45" s="82" t="s">
        <v>131</v>
      </c>
      <c r="F45" t="s">
        <v>10</v>
      </c>
      <c r="G45" s="34" t="s">
        <v>52</v>
      </c>
      <c r="H45" s="69">
        <v>0.15</v>
      </c>
      <c r="I45" s="70">
        <v>0.1</v>
      </c>
      <c r="J45" s="70">
        <v>6</v>
      </c>
      <c r="K45" s="71">
        <v>0.13800000000000001</v>
      </c>
      <c r="L45" s="71">
        <f t="shared" si="3"/>
        <v>0.27600000000000002</v>
      </c>
      <c r="M45" s="76" t="s">
        <v>80</v>
      </c>
      <c r="N45" s="71">
        <v>4.7800000000000002E-4</v>
      </c>
      <c r="O45" s="70">
        <v>20</v>
      </c>
      <c r="P45" s="70">
        <v>43</v>
      </c>
      <c r="Q45" s="70">
        <v>0.15</v>
      </c>
      <c r="R45" s="70">
        <v>5.0000000000000001E-3</v>
      </c>
      <c r="S45" s="70">
        <v>6</v>
      </c>
      <c r="T45" s="70">
        <v>20</v>
      </c>
      <c r="U45" s="5">
        <v>4.065287207999909E-2</v>
      </c>
      <c r="V45" s="5">
        <v>6.9174606472079073E-3</v>
      </c>
      <c r="W45" s="5">
        <v>9.8673742919672333E-3</v>
      </c>
      <c r="X45" s="5">
        <v>1.7060630819740871E-3</v>
      </c>
      <c r="Y45" s="4">
        <f t="shared" si="1"/>
        <v>4501.5269681286463</v>
      </c>
      <c r="Z45" s="4">
        <f t="shared" si="2"/>
        <v>18545.967203146985</v>
      </c>
    </row>
    <row r="46" spans="1:26" ht="30" x14ac:dyDescent="0.25">
      <c r="A46" s="35"/>
      <c r="B46" s="32" t="s">
        <v>78</v>
      </c>
      <c r="C46" s="32" t="s">
        <v>83</v>
      </c>
      <c r="D46" s="32" t="s">
        <v>90</v>
      </c>
      <c r="E46" s="82" t="s">
        <v>131</v>
      </c>
      <c r="F46" s="32" t="s">
        <v>11</v>
      </c>
      <c r="G46" s="34" t="s">
        <v>19</v>
      </c>
      <c r="H46" s="69">
        <v>0.999</v>
      </c>
      <c r="I46" s="70">
        <v>0.1</v>
      </c>
      <c r="J46" s="70">
        <v>12</v>
      </c>
      <c r="K46" s="71">
        <v>0.40500000000000003</v>
      </c>
      <c r="L46" s="71">
        <f t="shared" si="3"/>
        <v>0.40500000000000003</v>
      </c>
      <c r="M46" s="76" t="s">
        <v>81</v>
      </c>
      <c r="N46" s="71">
        <v>4.7800000000000002E-4</v>
      </c>
      <c r="O46" s="70">
        <v>1</v>
      </c>
      <c r="P46" s="70">
        <v>44</v>
      </c>
      <c r="Q46" s="70">
        <v>0.999</v>
      </c>
      <c r="R46" s="70">
        <v>0.1</v>
      </c>
      <c r="S46" s="70">
        <v>12</v>
      </c>
      <c r="T46" s="70">
        <v>1</v>
      </c>
      <c r="U46" s="5">
        <v>0.16088490740749331</v>
      </c>
      <c r="V46" s="5">
        <v>1.7476163395522933E-2</v>
      </c>
      <c r="W46" s="5">
        <v>7.0778644799872503E-2</v>
      </c>
      <c r="X46" s="5">
        <v>7.7858119358969096E-3</v>
      </c>
      <c r="Y46" s="4">
        <f t="shared" si="1"/>
        <v>1137.4590876724876</v>
      </c>
      <c r="Z46" s="4">
        <f t="shared" si="2"/>
        <v>2585.5256273616819</v>
      </c>
    </row>
    <row r="47" spans="1:26" ht="45" x14ac:dyDescent="0.25">
      <c r="A47" s="39"/>
      <c r="B47" t="s">
        <v>101</v>
      </c>
      <c r="C47" s="32" t="s">
        <v>84</v>
      </c>
      <c r="D47" s="32" t="s">
        <v>89</v>
      </c>
      <c r="E47" s="82" t="s">
        <v>131</v>
      </c>
      <c r="F47" t="s">
        <v>10</v>
      </c>
      <c r="G47" s="34" t="s">
        <v>52</v>
      </c>
      <c r="H47" s="69">
        <v>0.55000000000000004</v>
      </c>
      <c r="I47" s="70">
        <v>0.1</v>
      </c>
      <c r="J47" s="70">
        <v>6</v>
      </c>
      <c r="K47" s="72">
        <v>0.02</v>
      </c>
      <c r="L47" s="72">
        <f t="shared" si="3"/>
        <v>0.04</v>
      </c>
      <c r="M47" s="76" t="s">
        <v>80</v>
      </c>
      <c r="N47" s="71">
        <v>4.7800000000000002E-4</v>
      </c>
      <c r="O47" s="70">
        <v>20</v>
      </c>
      <c r="P47" s="70">
        <v>45</v>
      </c>
      <c r="Q47" s="70">
        <v>0.55000000000000004</v>
      </c>
      <c r="R47" s="70">
        <v>5.0000000000000001E-3</v>
      </c>
      <c r="S47" s="70">
        <v>6</v>
      </c>
      <c r="T47" s="70">
        <v>20</v>
      </c>
      <c r="U47" s="5">
        <v>6.3931866369180586E-3</v>
      </c>
      <c r="V47" s="5">
        <v>1.09020972125206E-3</v>
      </c>
      <c r="W47" s="88">
        <v>1.9319302395581436E-3</v>
      </c>
      <c r="X47" s="5">
        <v>3.349831456796796E-4</v>
      </c>
      <c r="Y47" s="4">
        <f t="shared" si="1"/>
        <v>28624.223003791139</v>
      </c>
      <c r="Z47" s="4">
        <f t="shared" si="2"/>
        <v>94723.917175112059</v>
      </c>
    </row>
    <row r="48" spans="1:26" ht="30" x14ac:dyDescent="0.25">
      <c r="A48" s="35"/>
      <c r="B48" s="32" t="s">
        <v>78</v>
      </c>
      <c r="C48" s="32" t="s">
        <v>84</v>
      </c>
      <c r="D48" s="32" t="s">
        <v>90</v>
      </c>
      <c r="E48" s="82" t="s">
        <v>131</v>
      </c>
      <c r="F48" s="32" t="s">
        <v>11</v>
      </c>
      <c r="G48" s="34" t="s">
        <v>19</v>
      </c>
      <c r="H48" s="69">
        <v>1</v>
      </c>
      <c r="I48" s="70">
        <v>0.1</v>
      </c>
      <c r="J48" s="70">
        <v>12</v>
      </c>
      <c r="K48" s="71">
        <v>0.69</v>
      </c>
      <c r="L48" s="72">
        <f t="shared" si="3"/>
        <v>0.69</v>
      </c>
      <c r="M48" s="76" t="s">
        <v>81</v>
      </c>
      <c r="N48" s="71">
        <v>4.7800000000000002E-4</v>
      </c>
      <c r="O48" s="70">
        <v>1</v>
      </c>
      <c r="P48" s="70">
        <v>46</v>
      </c>
      <c r="Q48" s="70">
        <v>1</v>
      </c>
      <c r="R48" s="70">
        <v>0.1</v>
      </c>
      <c r="S48" s="70">
        <v>12</v>
      </c>
      <c r="T48" s="70">
        <v>1</v>
      </c>
      <c r="U48" s="5">
        <v>0.24752034677521023</v>
      </c>
      <c r="V48" s="5">
        <v>2.6839717537009075E-2</v>
      </c>
      <c r="W48" s="5">
        <v>9.3985190878885544E-2</v>
      </c>
      <c r="X48" s="5">
        <v>1.032778400759081E-2</v>
      </c>
      <c r="Y48" s="4">
        <f t="shared" si="1"/>
        <v>739.33315941171713</v>
      </c>
      <c r="Z48" s="4">
        <f t="shared" si="2"/>
        <v>1947.1152666575292</v>
      </c>
    </row>
    <row r="49" spans="1:26" ht="45" x14ac:dyDescent="0.25">
      <c r="A49" s="39"/>
      <c r="B49" t="s">
        <v>101</v>
      </c>
      <c r="C49" s="32" t="s">
        <v>85</v>
      </c>
      <c r="D49" s="32" t="s">
        <v>57</v>
      </c>
      <c r="E49" s="82" t="s">
        <v>131</v>
      </c>
      <c r="F49" t="s">
        <v>10</v>
      </c>
      <c r="G49" s="34" t="s">
        <v>57</v>
      </c>
      <c r="H49" s="69">
        <v>1</v>
      </c>
      <c r="I49" s="70">
        <v>0.1</v>
      </c>
      <c r="J49" s="70">
        <v>4</v>
      </c>
      <c r="K49" s="71">
        <v>4.78</v>
      </c>
      <c r="L49" s="71">
        <f>K49*8/J49</f>
        <v>9.56</v>
      </c>
      <c r="M49" s="76" t="s">
        <v>86</v>
      </c>
      <c r="N49" s="71">
        <v>4.7800000000000002E-4</v>
      </c>
      <c r="O49" s="70">
        <v>20</v>
      </c>
      <c r="P49" s="70">
        <v>47</v>
      </c>
      <c r="Q49" s="70">
        <v>1</v>
      </c>
      <c r="R49" s="70">
        <v>5.0000000000000001E-3</v>
      </c>
      <c r="S49" s="70">
        <v>4</v>
      </c>
      <c r="T49" s="70">
        <v>20</v>
      </c>
      <c r="U49" s="5">
        <v>0.93771780105406799</v>
      </c>
      <c r="V49" s="5">
        <v>0.20839043802044568</v>
      </c>
      <c r="W49" s="5">
        <v>0.22527549296926269</v>
      </c>
      <c r="X49" s="5">
        <v>5.0992513014085937E-2</v>
      </c>
      <c r="Y49" s="4">
        <f t="shared" si="1"/>
        <v>195.15466144963199</v>
      </c>
      <c r="Z49" s="4">
        <f t="shared" si="2"/>
        <v>812.3386951148259</v>
      </c>
    </row>
    <row r="50" spans="1:26" ht="30" x14ac:dyDescent="0.25">
      <c r="A50" s="35"/>
      <c r="B50" s="32" t="s">
        <v>78</v>
      </c>
      <c r="C50" s="32" t="s">
        <v>85</v>
      </c>
      <c r="D50" s="32" t="s">
        <v>57</v>
      </c>
      <c r="E50" s="82" t="s">
        <v>131</v>
      </c>
      <c r="F50" s="32" t="s">
        <v>11</v>
      </c>
      <c r="G50" s="34" t="s">
        <v>57</v>
      </c>
      <c r="H50" s="69">
        <v>1</v>
      </c>
      <c r="I50" s="70">
        <v>0.1</v>
      </c>
      <c r="J50" s="70">
        <v>8</v>
      </c>
      <c r="K50" s="71">
        <v>4.78</v>
      </c>
      <c r="L50" s="71">
        <f>K50*8/J50</f>
        <v>4.78</v>
      </c>
      <c r="M50" s="76" t="s">
        <v>65</v>
      </c>
      <c r="N50" s="71">
        <v>4.7800000000000002E-4</v>
      </c>
      <c r="O50" s="70">
        <v>1</v>
      </c>
      <c r="P50" s="70">
        <v>48</v>
      </c>
      <c r="Q50" s="70">
        <v>1</v>
      </c>
      <c r="R50" s="70">
        <v>0.1</v>
      </c>
      <c r="S50" s="70">
        <v>8</v>
      </c>
      <c r="T50" s="70">
        <v>1</v>
      </c>
      <c r="U50" s="5">
        <v>0.99447602070197216</v>
      </c>
      <c r="V50" s="5">
        <v>0.14443717000769984</v>
      </c>
      <c r="W50" s="5">
        <v>0.28438702050015474</v>
      </c>
      <c r="X50" s="5">
        <v>4.1923174978174688E-2</v>
      </c>
      <c r="Y50" s="4">
        <f t="shared" si="1"/>
        <v>184.01650335502865</v>
      </c>
      <c r="Z50" s="4">
        <f t="shared" si="2"/>
        <v>643.48928329484158</v>
      </c>
    </row>
    <row r="51" spans="1:26" ht="45" x14ac:dyDescent="0.25">
      <c r="A51" s="39"/>
      <c r="B51" t="s">
        <v>101</v>
      </c>
      <c r="C51" s="32" t="s">
        <v>87</v>
      </c>
      <c r="D51" s="32" t="s">
        <v>57</v>
      </c>
      <c r="E51" s="82" t="s">
        <v>131</v>
      </c>
      <c r="F51" t="s">
        <v>10</v>
      </c>
      <c r="G51" s="34" t="s">
        <v>57</v>
      </c>
      <c r="H51" s="69">
        <v>0.92</v>
      </c>
      <c r="I51" s="70">
        <v>0.1</v>
      </c>
      <c r="J51" s="70">
        <v>4</v>
      </c>
      <c r="K51" s="71">
        <v>0.70899999999999996</v>
      </c>
      <c r="L51" s="71">
        <f>K51*8/J51</f>
        <v>1.4179999999999999</v>
      </c>
      <c r="M51" s="76" t="s">
        <v>86</v>
      </c>
      <c r="N51" s="71">
        <v>4.7800000000000002E-4</v>
      </c>
      <c r="O51" s="70">
        <v>20</v>
      </c>
      <c r="P51" s="70">
        <v>49</v>
      </c>
      <c r="Q51" s="70">
        <v>0.92</v>
      </c>
      <c r="R51" s="70">
        <v>5.0000000000000001E-3</v>
      </c>
      <c r="S51" s="70">
        <v>4</v>
      </c>
      <c r="T51" s="70">
        <v>20</v>
      </c>
      <c r="U51" s="5">
        <v>0.13936518284606214</v>
      </c>
      <c r="V51" s="5">
        <v>3.0986106148304892E-2</v>
      </c>
      <c r="W51" s="5">
        <v>3.389403452275129E-2</v>
      </c>
      <c r="X51" s="5">
        <v>7.6731175258078297E-3</v>
      </c>
      <c r="Y51" s="4">
        <f t="shared" si="1"/>
        <v>1313.0969748888813</v>
      </c>
      <c r="Z51" s="4">
        <f t="shared" si="2"/>
        <v>5399.1801972456742</v>
      </c>
    </row>
    <row r="52" spans="1:26" ht="30.75" thickBot="1" x14ac:dyDescent="0.3">
      <c r="A52" s="35"/>
      <c r="B52" s="11" t="s">
        <v>78</v>
      </c>
      <c r="C52" s="11" t="s">
        <v>87</v>
      </c>
      <c r="D52" s="11" t="s">
        <v>57</v>
      </c>
      <c r="E52" s="83" t="s">
        <v>131</v>
      </c>
      <c r="F52" s="11" t="s">
        <v>11</v>
      </c>
      <c r="G52" s="34" t="s">
        <v>57</v>
      </c>
      <c r="H52" s="69">
        <v>0.92</v>
      </c>
      <c r="I52" s="70">
        <v>0.1</v>
      </c>
      <c r="J52" s="70">
        <v>8</v>
      </c>
      <c r="K52" s="71">
        <v>0.70899999999999996</v>
      </c>
      <c r="L52" s="71">
        <f>K52*8/J52</f>
        <v>0.70899999999999996</v>
      </c>
      <c r="M52" s="76" t="s">
        <v>65</v>
      </c>
      <c r="N52" s="71">
        <v>4.7800000000000002E-4</v>
      </c>
      <c r="O52" s="70">
        <v>1</v>
      </c>
      <c r="P52" s="70">
        <v>50</v>
      </c>
      <c r="Q52" s="70">
        <v>0.92</v>
      </c>
      <c r="R52" s="70">
        <v>0.1</v>
      </c>
      <c r="S52" s="70">
        <v>8</v>
      </c>
      <c r="T52" s="70">
        <v>1</v>
      </c>
      <c r="U52" s="5">
        <v>0.16683070623694679</v>
      </c>
      <c r="V52" s="5">
        <v>2.4295359851449191E-2</v>
      </c>
      <c r="W52" s="5">
        <v>6.1663767105223186E-2</v>
      </c>
      <c r="X52" s="5">
        <v>9.1132633131358193E-3</v>
      </c>
      <c r="Y52" s="4">
        <f t="shared" si="1"/>
        <v>1096.9203699233176</v>
      </c>
      <c r="Z52" s="4">
        <f t="shared" si="2"/>
        <v>2967.7071089044625</v>
      </c>
    </row>
    <row r="53" spans="1:26" ht="30" x14ac:dyDescent="0.25">
      <c r="A53" s="47" t="s">
        <v>51</v>
      </c>
      <c r="B53" t="s">
        <v>100</v>
      </c>
      <c r="C53" s="45" t="s">
        <v>47</v>
      </c>
      <c r="D53" s="32" t="s">
        <v>48</v>
      </c>
      <c r="E53" s="82" t="s">
        <v>131</v>
      </c>
      <c r="F53" t="s">
        <v>10</v>
      </c>
      <c r="G53" s="13" t="s">
        <v>52</v>
      </c>
      <c r="H53" s="69">
        <v>0.01</v>
      </c>
      <c r="I53" s="70">
        <v>0.1</v>
      </c>
      <c r="J53" s="70">
        <v>4</v>
      </c>
      <c r="K53" s="71">
        <f>L53*J53/8</f>
        <v>0</v>
      </c>
      <c r="L53" s="71">
        <v>0</v>
      </c>
      <c r="M53" s="71" t="s">
        <v>60</v>
      </c>
      <c r="N53" s="71">
        <v>4.7800000000000002E-4</v>
      </c>
      <c r="O53" s="70">
        <v>5</v>
      </c>
      <c r="P53" s="70">
        <v>51</v>
      </c>
      <c r="Q53" s="70">
        <v>0.01</v>
      </c>
      <c r="R53" s="70">
        <v>0.02</v>
      </c>
      <c r="S53" s="70">
        <v>4</v>
      </c>
      <c r="T53" s="70">
        <v>5</v>
      </c>
      <c r="U53" s="89">
        <v>2.5330380934598315E-5</v>
      </c>
      <c r="V53" s="89">
        <v>5.8064403119992941E-6</v>
      </c>
      <c r="W53" s="89">
        <v>2.5330380934598315E-5</v>
      </c>
      <c r="X53" s="5">
        <v>5.8064403119992941E-6</v>
      </c>
      <c r="Y53" s="4">
        <f t="shared" si="1"/>
        <v>7224526.1716551436</v>
      </c>
      <c r="Z53" s="4">
        <f t="shared" si="2"/>
        <v>7224526.1716551436</v>
      </c>
    </row>
    <row r="54" spans="1:26" ht="30.75" thickBot="1" x14ac:dyDescent="0.3">
      <c r="A54" s="35"/>
      <c r="B54" s="80" t="s">
        <v>78</v>
      </c>
      <c r="C54" s="16" t="s">
        <v>47</v>
      </c>
      <c r="D54" s="11" t="s">
        <v>48</v>
      </c>
      <c r="E54" s="83" t="s">
        <v>131</v>
      </c>
      <c r="F54" s="11" t="s">
        <v>11</v>
      </c>
      <c r="G54" s="14" t="s">
        <v>19</v>
      </c>
      <c r="H54" s="69">
        <v>2.5000000000000001E-2</v>
      </c>
      <c r="I54" s="70">
        <v>0.1</v>
      </c>
      <c r="J54" s="70">
        <v>8</v>
      </c>
      <c r="K54" s="71">
        <f>L54*J54/8</f>
        <v>0</v>
      </c>
      <c r="L54" s="71">
        <v>0</v>
      </c>
      <c r="M54" s="71" t="s">
        <v>60</v>
      </c>
      <c r="N54" s="71">
        <v>4.7800000000000002E-4</v>
      </c>
      <c r="O54" s="70">
        <v>1</v>
      </c>
      <c r="P54" s="70">
        <v>52</v>
      </c>
      <c r="Q54" s="70">
        <v>2.5000000000000001E-2</v>
      </c>
      <c r="R54" s="70">
        <v>0.1</v>
      </c>
      <c r="S54" s="70">
        <v>8</v>
      </c>
      <c r="T54" s="70">
        <v>1</v>
      </c>
      <c r="U54" s="88">
        <v>6.3146459419354233E-4</v>
      </c>
      <c r="V54" s="88">
        <v>9.383558571029347E-5</v>
      </c>
      <c r="W54" s="88">
        <v>6.3146459419354233E-4</v>
      </c>
      <c r="X54" s="5">
        <v>9.383558571029347E-5</v>
      </c>
      <c r="Y54" s="4">
        <f t="shared" si="1"/>
        <v>289802.47140176309</v>
      </c>
      <c r="Z54" s="4">
        <f t="shared" si="2"/>
        <v>289802.47140176309</v>
      </c>
    </row>
    <row r="55" spans="1:26" ht="45" x14ac:dyDescent="0.25">
      <c r="A55" s="47" t="s">
        <v>53</v>
      </c>
      <c r="B55" t="s">
        <v>100</v>
      </c>
      <c r="C55" s="45" t="s">
        <v>54</v>
      </c>
      <c r="D55" s="32" t="s">
        <v>112</v>
      </c>
      <c r="E55" s="82" t="s">
        <v>131</v>
      </c>
      <c r="F55" t="s">
        <v>10</v>
      </c>
      <c r="G55" s="13" t="s">
        <v>52</v>
      </c>
      <c r="H55" s="69">
        <v>1E-3</v>
      </c>
      <c r="I55" s="70">
        <v>0.1</v>
      </c>
      <c r="J55" s="70">
        <v>4</v>
      </c>
      <c r="K55" s="71">
        <v>2.97</v>
      </c>
      <c r="L55" s="71">
        <f>K55*8/J55</f>
        <v>5.94</v>
      </c>
      <c r="M55" s="76" t="s">
        <v>66</v>
      </c>
      <c r="N55" s="71">
        <v>4.7800000000000002E-4</v>
      </c>
      <c r="O55" s="70">
        <v>5</v>
      </c>
      <c r="P55" s="70">
        <v>53</v>
      </c>
      <c r="Q55" s="70">
        <v>1E-3</v>
      </c>
      <c r="R55" s="70">
        <v>0.02</v>
      </c>
      <c r="S55" s="70">
        <v>4</v>
      </c>
      <c r="T55" s="70">
        <v>5</v>
      </c>
      <c r="U55" s="5">
        <v>0.5818471221517465</v>
      </c>
      <c r="V55" s="5">
        <v>0.12932854221562118</v>
      </c>
      <c r="W55" s="5">
        <v>0.13957243606920761</v>
      </c>
      <c r="X55" s="5">
        <v>3.1588326450059434E-2</v>
      </c>
      <c r="Y55" s="4">
        <f t="shared" si="1"/>
        <v>314.51560561688808</v>
      </c>
      <c r="Z55" s="4">
        <f t="shared" si="2"/>
        <v>1311.1471373134066</v>
      </c>
    </row>
    <row r="56" spans="1:26" ht="30.75" thickBot="1" x14ac:dyDescent="0.3">
      <c r="A56" s="35"/>
      <c r="B56" s="80" t="s">
        <v>78</v>
      </c>
      <c r="C56" s="45" t="s">
        <v>54</v>
      </c>
      <c r="D56" s="11" t="s">
        <v>111</v>
      </c>
      <c r="E56" s="83" t="s">
        <v>131</v>
      </c>
      <c r="F56" s="11" t="s">
        <v>11</v>
      </c>
      <c r="G56" s="34" t="s">
        <v>19</v>
      </c>
      <c r="H56" s="69">
        <v>7.0000000000000007E-2</v>
      </c>
      <c r="I56" s="70">
        <v>0.1</v>
      </c>
      <c r="J56" s="70">
        <v>8</v>
      </c>
      <c r="K56" s="71">
        <f>L56*J56/8</f>
        <v>5.27</v>
      </c>
      <c r="L56" s="71">
        <v>5.27</v>
      </c>
      <c r="M56" s="76" t="s">
        <v>65</v>
      </c>
      <c r="N56" s="71">
        <v>4.7800000000000002E-4</v>
      </c>
      <c r="O56" s="70">
        <v>1</v>
      </c>
      <c r="P56" s="70">
        <v>54</v>
      </c>
      <c r="Q56" s="70">
        <v>7.0000000000000007E-2</v>
      </c>
      <c r="R56" s="70">
        <v>0.1</v>
      </c>
      <c r="S56" s="70">
        <v>8</v>
      </c>
      <c r="T56" s="70">
        <v>1</v>
      </c>
      <c r="U56" s="5">
        <v>1.0704180245100101</v>
      </c>
      <c r="V56" s="5">
        <v>0.15537912766792847</v>
      </c>
      <c r="W56" s="5">
        <v>0.28744809595293913</v>
      </c>
      <c r="X56" s="5">
        <v>4.2343677843837559E-2</v>
      </c>
      <c r="Y56" s="4">
        <f t="shared" si="1"/>
        <v>170.96124673701127</v>
      </c>
      <c r="Z56" s="4">
        <f t="shared" si="2"/>
        <v>636.6366748519381</v>
      </c>
    </row>
    <row r="57" spans="1:26" ht="45" x14ac:dyDescent="0.25">
      <c r="A57" s="47" t="s">
        <v>55</v>
      </c>
      <c r="B57" t="s">
        <v>100</v>
      </c>
      <c r="C57" s="15" t="s">
        <v>56</v>
      </c>
      <c r="D57" s="32" t="s">
        <v>107</v>
      </c>
      <c r="E57" s="82" t="s">
        <v>131</v>
      </c>
      <c r="F57" t="s">
        <v>10</v>
      </c>
      <c r="G57" s="13" t="s">
        <v>57</v>
      </c>
      <c r="H57" s="69">
        <v>0.01</v>
      </c>
      <c r="I57" s="70">
        <v>0.1</v>
      </c>
      <c r="J57" s="70">
        <v>4</v>
      </c>
      <c r="K57" s="71">
        <v>4.13</v>
      </c>
      <c r="L57" s="71">
        <f>K57*8/J57</f>
        <v>8.26</v>
      </c>
      <c r="M57" s="76" t="s">
        <v>59</v>
      </c>
      <c r="N57" s="71">
        <v>4.7800000000000002E-4</v>
      </c>
      <c r="O57" s="70">
        <v>5</v>
      </c>
      <c r="P57" s="70">
        <v>55</v>
      </c>
      <c r="Q57" s="70">
        <v>0.01</v>
      </c>
      <c r="R57" s="70">
        <v>0.02</v>
      </c>
      <c r="S57" s="70">
        <v>4</v>
      </c>
      <c r="T57" s="70">
        <v>5</v>
      </c>
      <c r="U57" s="5">
        <v>0.80947977619328204</v>
      </c>
      <c r="V57" s="5">
        <v>0.17990159265205563</v>
      </c>
      <c r="W57" s="5">
        <v>0.19412317168668211</v>
      </c>
      <c r="X57" s="5">
        <v>4.3936944067435466E-2</v>
      </c>
      <c r="Y57" s="4">
        <f t="shared" si="1"/>
        <v>226.07112046775151</v>
      </c>
      <c r="Z57" s="4">
        <f t="shared" si="2"/>
        <v>942.700443280233</v>
      </c>
    </row>
    <row r="58" spans="1:26" ht="30.75" thickBot="1" x14ac:dyDescent="0.3">
      <c r="A58" s="39"/>
      <c r="B58" s="80" t="s">
        <v>78</v>
      </c>
      <c r="C58" s="16" t="s">
        <v>56</v>
      </c>
      <c r="D58" s="11" t="s">
        <v>107</v>
      </c>
      <c r="E58" s="83" t="s">
        <v>131</v>
      </c>
      <c r="F58" s="11" t="s">
        <v>11</v>
      </c>
      <c r="G58" s="14" t="s">
        <v>57</v>
      </c>
      <c r="H58" s="69">
        <v>0.01</v>
      </c>
      <c r="I58" s="70">
        <v>0.1</v>
      </c>
      <c r="J58" s="70">
        <v>8</v>
      </c>
      <c r="K58" s="71">
        <f>L58*J58/8</f>
        <v>4.13</v>
      </c>
      <c r="L58" s="71">
        <v>4.13</v>
      </c>
      <c r="M58" s="76" t="s">
        <v>65</v>
      </c>
      <c r="N58" s="71">
        <v>4.7800000000000002E-4</v>
      </c>
      <c r="O58" s="70">
        <v>1</v>
      </c>
      <c r="P58" s="70">
        <v>56</v>
      </c>
      <c r="Q58" s="70">
        <v>0.01</v>
      </c>
      <c r="R58" s="70">
        <v>0.1</v>
      </c>
      <c r="S58" s="70">
        <v>8</v>
      </c>
      <c r="T58" s="70">
        <v>1</v>
      </c>
      <c r="U58" s="5">
        <v>0.83745100029589159</v>
      </c>
      <c r="V58" s="5">
        <v>0.12155880227015577</v>
      </c>
      <c r="W58" s="5">
        <v>0.22411339694476257</v>
      </c>
      <c r="X58" s="5">
        <v>3.3012550101508081E-2</v>
      </c>
      <c r="Y58" s="4">
        <f t="shared" si="1"/>
        <v>218.52024767460031</v>
      </c>
      <c r="Z58" s="4">
        <f t="shared" si="2"/>
        <v>816.55091794938153</v>
      </c>
    </row>
    <row r="59" spans="1:26" ht="30" x14ac:dyDescent="0.25">
      <c r="A59" s="47" t="s">
        <v>95</v>
      </c>
      <c r="B59" s="32" t="s">
        <v>77</v>
      </c>
      <c r="C59" s="32" t="s">
        <v>15</v>
      </c>
      <c r="D59" s="32" t="s">
        <v>89</v>
      </c>
      <c r="E59" s="82" t="s">
        <v>131</v>
      </c>
      <c r="F59" s="32" t="s">
        <v>11</v>
      </c>
      <c r="G59" s="62" t="s">
        <v>18</v>
      </c>
      <c r="H59" s="78">
        <v>0.92</v>
      </c>
      <c r="I59" s="70">
        <v>0.1</v>
      </c>
      <c r="J59" s="70">
        <v>0.5</v>
      </c>
      <c r="K59" s="71">
        <f>L59*J59/8</f>
        <v>4.7500000000000001E-2</v>
      </c>
      <c r="L59" s="71">
        <v>0.76</v>
      </c>
      <c r="M59" s="71" t="s">
        <v>64</v>
      </c>
      <c r="N59" s="71">
        <v>4.7800000000000002E-4</v>
      </c>
      <c r="O59" s="79">
        <v>1</v>
      </c>
      <c r="P59" s="70">
        <v>57</v>
      </c>
      <c r="Q59" s="79">
        <v>0.92</v>
      </c>
      <c r="R59" s="69">
        <v>0.1</v>
      </c>
      <c r="S59" s="70">
        <v>0.5</v>
      </c>
      <c r="T59" s="70">
        <v>1</v>
      </c>
      <c r="U59" s="5">
        <v>1.1070865873760053E-2</v>
      </c>
      <c r="V59" s="5">
        <v>5.1206186294618485E-3</v>
      </c>
      <c r="W59" s="88">
        <v>4.025511810357753E-3</v>
      </c>
      <c r="X59" s="5">
        <v>1.9856707161975671E-3</v>
      </c>
      <c r="Y59" s="4">
        <f t="shared" si="1"/>
        <v>16529.87237734882</v>
      </c>
      <c r="Z59" s="4">
        <f t="shared" si="2"/>
        <v>45460.057905962654</v>
      </c>
    </row>
    <row r="60" spans="1:26" ht="30.75" thickBot="1" x14ac:dyDescent="0.3">
      <c r="A60" s="58"/>
      <c r="B60" s="11" t="s">
        <v>78</v>
      </c>
      <c r="C60" s="11" t="s">
        <v>16</v>
      </c>
      <c r="D60" s="11" t="s">
        <v>93</v>
      </c>
      <c r="E60" s="83" t="s">
        <v>131</v>
      </c>
      <c r="F60" s="11" t="s">
        <v>11</v>
      </c>
      <c r="G60" s="14" t="s">
        <v>19</v>
      </c>
      <c r="H60" s="69">
        <v>1</v>
      </c>
      <c r="I60" s="70">
        <v>0.1</v>
      </c>
      <c r="J60" s="70">
        <v>0.60299999999999998</v>
      </c>
      <c r="K60" s="72">
        <f>L60*J60/8</f>
        <v>0.44094374999999997</v>
      </c>
      <c r="L60" s="71">
        <v>5.85</v>
      </c>
      <c r="M60" s="71" t="s">
        <v>64</v>
      </c>
      <c r="N60" s="71">
        <v>4.7800000000000002E-4</v>
      </c>
      <c r="O60" s="79">
        <v>1</v>
      </c>
      <c r="P60" s="70">
        <v>58</v>
      </c>
      <c r="Q60" s="79">
        <v>1</v>
      </c>
      <c r="R60" s="69">
        <v>0.1</v>
      </c>
      <c r="S60" s="70">
        <v>0.60299999999999998</v>
      </c>
      <c r="T60" s="70">
        <v>1</v>
      </c>
      <c r="U60" s="5">
        <v>9.1201419863515223E-2</v>
      </c>
      <c r="V60" s="5">
        <v>3.8987661284141495E-2</v>
      </c>
      <c r="W60" s="5">
        <v>2.580141876888099E-2</v>
      </c>
      <c r="X60" s="5">
        <v>1.1685682213026238E-2</v>
      </c>
      <c r="Y60" s="4">
        <f t="shared" si="1"/>
        <v>2006.5477080714666</v>
      </c>
      <c r="Z60" s="4">
        <f t="shared" si="2"/>
        <v>7092.6332245231306</v>
      </c>
    </row>
    <row r="61" spans="1:26" x14ac:dyDescent="0.25">
      <c r="A61" s="46"/>
      <c r="B61" s="33"/>
      <c r="C61" s="33"/>
      <c r="D61" s="33"/>
      <c r="E61" s="33"/>
      <c r="F61" s="33"/>
      <c r="G61" s="33"/>
      <c r="H61" s="43"/>
      <c r="I61" s="43"/>
      <c r="J61" s="43"/>
      <c r="K61" s="43"/>
      <c r="L61" s="43"/>
      <c r="M61" s="43"/>
      <c r="N61" s="43"/>
      <c r="O61" s="43"/>
      <c r="P61" s="10"/>
      <c r="Q61" s="22"/>
      <c r="R61" s="25"/>
      <c r="U61" s="10"/>
      <c r="V61" s="43"/>
      <c r="W61" s="10"/>
      <c r="X61" s="10"/>
    </row>
    <row r="62" spans="1:26" x14ac:dyDescent="0.25">
      <c r="I62" s="35"/>
      <c r="K62" s="38"/>
      <c r="N62" s="38"/>
    </row>
    <row r="63" spans="1:26" x14ac:dyDescent="0.25">
      <c r="B63" s="32" t="s">
        <v>96</v>
      </c>
      <c r="I63" s="35"/>
      <c r="K63" s="38"/>
      <c r="N63" s="38"/>
    </row>
    <row r="64" spans="1:26" x14ac:dyDescent="0.25">
      <c r="B64" s="32" t="s">
        <v>142</v>
      </c>
      <c r="I64" s="35"/>
      <c r="K64" s="38"/>
      <c r="N64" s="38"/>
    </row>
    <row r="65" spans="1:31" x14ac:dyDescent="0.25">
      <c r="B65" s="32" t="s">
        <v>141</v>
      </c>
      <c r="H65" s="35" t="s">
        <v>146</v>
      </c>
      <c r="I65" s="35"/>
      <c r="K65" s="38"/>
      <c r="N65" s="38"/>
    </row>
    <row r="66" spans="1:31" x14ac:dyDescent="0.25">
      <c r="B66" s="32" t="s">
        <v>140</v>
      </c>
      <c r="H66" s="35" t="s">
        <v>113</v>
      </c>
      <c r="I66">
        <v>183</v>
      </c>
      <c r="K66" s="38"/>
      <c r="N66" s="38"/>
    </row>
    <row r="67" spans="1:31" x14ac:dyDescent="0.25">
      <c r="B67" s="32" t="s">
        <v>144</v>
      </c>
      <c r="H67" s="35" t="s">
        <v>114</v>
      </c>
      <c r="I67"/>
      <c r="K67" s="38"/>
      <c r="N67" s="38"/>
    </row>
    <row r="68" spans="1:31" x14ac:dyDescent="0.25">
      <c r="B68" s="32" t="s">
        <v>145</v>
      </c>
      <c r="I68" s="35"/>
      <c r="K68" s="38"/>
    </row>
    <row r="69" spans="1:31" x14ac:dyDescent="0.25">
      <c r="B69" s="32" t="s">
        <v>143</v>
      </c>
      <c r="I69" s="35"/>
      <c r="K69" s="38"/>
    </row>
    <row r="70" spans="1:31" x14ac:dyDescent="0.25">
      <c r="I70" s="35"/>
      <c r="K70" s="38"/>
    </row>
    <row r="71" spans="1:31" s="38" customFormat="1" x14ac:dyDescent="0.25">
      <c r="A71"/>
      <c r="B71" s="32" t="s">
        <v>132</v>
      </c>
      <c r="C71"/>
      <c r="D71"/>
      <c r="E71"/>
      <c r="F71"/>
      <c r="G71"/>
      <c r="H71" s="35"/>
      <c r="I71" s="35"/>
      <c r="J71" s="35"/>
      <c r="N71" s="9"/>
      <c r="O71" s="35"/>
      <c r="P71"/>
      <c r="Q71" s="7"/>
      <c r="R71" s="26"/>
      <c r="S71" s="7"/>
      <c r="T71" s="7"/>
      <c r="U71"/>
      <c r="V71" s="35"/>
      <c r="W71"/>
      <c r="X71"/>
      <c r="Y71" s="35"/>
      <c r="Z71"/>
      <c r="AA71" s="31"/>
      <c r="AB71" s="31"/>
      <c r="AC71"/>
      <c r="AD71"/>
      <c r="AE71"/>
    </row>
    <row r="72" spans="1:31" s="38" customFormat="1" x14ac:dyDescent="0.25">
      <c r="A72"/>
      <c r="B72" s="32" t="s">
        <v>106</v>
      </c>
      <c r="C72"/>
      <c r="D72"/>
      <c r="E72"/>
      <c r="F72"/>
      <c r="G72"/>
      <c r="H72" s="35"/>
      <c r="I72" s="35"/>
      <c r="J72" s="35"/>
      <c r="N72" s="9"/>
      <c r="O72" s="35"/>
      <c r="P72"/>
      <c r="Q72" s="7"/>
      <c r="R72" s="26"/>
      <c r="S72" s="7"/>
      <c r="T72" s="7"/>
      <c r="U72"/>
      <c r="V72" s="35"/>
      <c r="W72"/>
      <c r="X72"/>
      <c r="Y72" s="35"/>
      <c r="Z72"/>
      <c r="AA72" s="31"/>
      <c r="AB72" s="31"/>
      <c r="AC72"/>
      <c r="AD72"/>
      <c r="AE72"/>
    </row>
    <row r="73" spans="1:31" s="38" customFormat="1" x14ac:dyDescent="0.25">
      <c r="A73"/>
      <c r="B73"/>
      <c r="C73"/>
      <c r="D73"/>
      <c r="E73"/>
      <c r="F73"/>
      <c r="G73"/>
      <c r="H73" s="35"/>
      <c r="I73" s="35"/>
      <c r="J73" s="35"/>
      <c r="N73" s="9"/>
      <c r="O73" s="35"/>
      <c r="P73"/>
      <c r="Q73" s="7"/>
      <c r="R73" s="26"/>
      <c r="S73" s="7"/>
      <c r="T73" s="7"/>
      <c r="U73"/>
      <c r="V73" s="35"/>
      <c r="W73"/>
      <c r="X73"/>
      <c r="Y73" s="35"/>
      <c r="Z73"/>
      <c r="AA73" s="31"/>
      <c r="AB73" s="31"/>
      <c r="AC73"/>
      <c r="AD73"/>
      <c r="AE73"/>
    </row>
    <row r="74" spans="1:31" s="38" customFormat="1" x14ac:dyDescent="0.25">
      <c r="A74"/>
      <c r="B74"/>
      <c r="C74"/>
      <c r="D74"/>
      <c r="E74"/>
      <c r="F74"/>
      <c r="G74"/>
      <c r="H74" s="35"/>
      <c r="I74" s="35"/>
      <c r="J74" s="35"/>
      <c r="N74" s="9"/>
      <c r="O74" s="35"/>
      <c r="P74"/>
      <c r="Q74" s="7"/>
      <c r="R74" s="26"/>
      <c r="S74" s="7"/>
      <c r="T74" s="7"/>
      <c r="U74"/>
      <c r="V74" s="35"/>
      <c r="W74"/>
      <c r="X74"/>
      <c r="Y74" s="35"/>
      <c r="Z74"/>
      <c r="AA74" s="31"/>
      <c r="AB74" s="31"/>
      <c r="AC74"/>
      <c r="AD74"/>
      <c r="AE74"/>
    </row>
    <row r="75" spans="1:31" s="38" customFormat="1" x14ac:dyDescent="0.25">
      <c r="A75"/>
      <c r="B75"/>
      <c r="C75"/>
      <c r="D75"/>
      <c r="E75"/>
      <c r="F75"/>
      <c r="G75"/>
      <c r="H75" s="35"/>
      <c r="I75" s="35"/>
      <c r="J75" s="35"/>
      <c r="N75" s="9"/>
      <c r="O75" s="35"/>
      <c r="P75"/>
      <c r="Q75" s="7"/>
      <c r="R75" s="26"/>
      <c r="S75" s="7"/>
      <c r="T75" s="7"/>
      <c r="U75"/>
      <c r="V75" s="35"/>
      <c r="W75"/>
      <c r="X75"/>
      <c r="Y75" s="35"/>
      <c r="Z75"/>
      <c r="AA75" s="31"/>
      <c r="AB75" s="31"/>
      <c r="AC75"/>
      <c r="AD75"/>
      <c r="AE75"/>
    </row>
    <row r="76" spans="1:31" s="38" customFormat="1" x14ac:dyDescent="0.25">
      <c r="A76"/>
      <c r="B76"/>
      <c r="C76"/>
      <c r="D76"/>
      <c r="E76"/>
      <c r="F76"/>
      <c r="G76"/>
      <c r="H76" s="35"/>
      <c r="I76" s="35"/>
      <c r="J76" s="35"/>
      <c r="N76" s="9"/>
      <c r="O76" s="35"/>
      <c r="P76"/>
      <c r="Q76" s="7"/>
      <c r="R76" s="26"/>
      <c r="S76" s="7"/>
      <c r="T76" s="7"/>
      <c r="U76"/>
      <c r="V76" s="35"/>
      <c r="W76"/>
      <c r="X76"/>
      <c r="Y76" s="35"/>
      <c r="Z76"/>
      <c r="AA76" s="31"/>
      <c r="AB76" s="31"/>
      <c r="AC76"/>
      <c r="AD76"/>
      <c r="AE76"/>
    </row>
    <row r="77" spans="1:31" s="38" customFormat="1" x14ac:dyDescent="0.25">
      <c r="A77"/>
      <c r="B77"/>
      <c r="C77"/>
      <c r="D77"/>
      <c r="E77"/>
      <c r="F77"/>
      <c r="G77"/>
      <c r="H77" s="35"/>
      <c r="I77" s="35"/>
      <c r="J77" s="35"/>
      <c r="N77" s="9"/>
      <c r="O77" s="35"/>
      <c r="P77"/>
      <c r="Q77" s="7"/>
      <c r="R77" s="26"/>
      <c r="S77" s="7"/>
      <c r="T77" s="7"/>
      <c r="U77"/>
      <c r="V77" s="35"/>
      <c r="W77"/>
      <c r="X77"/>
      <c r="Y77" s="35"/>
      <c r="Z77"/>
      <c r="AA77" s="31"/>
      <c r="AB77" s="31"/>
      <c r="AC77"/>
      <c r="AD77"/>
      <c r="AE77"/>
    </row>
    <row r="78" spans="1:31" s="38" customFormat="1" x14ac:dyDescent="0.25">
      <c r="A78"/>
      <c r="B78"/>
      <c r="C78"/>
      <c r="D78"/>
      <c r="E78"/>
      <c r="F78"/>
      <c r="G78"/>
      <c r="H78" s="35"/>
      <c r="I78" s="35"/>
      <c r="J78" s="35"/>
      <c r="N78" s="9"/>
      <c r="O78" s="35"/>
      <c r="P78"/>
      <c r="Q78" s="7"/>
      <c r="R78" s="26"/>
      <c r="S78" s="7"/>
      <c r="T78" s="7"/>
      <c r="U78"/>
      <c r="V78" s="35"/>
      <c r="W78"/>
      <c r="X78"/>
      <c r="Y78" s="35"/>
      <c r="Z78"/>
      <c r="AA78" s="31"/>
      <c r="AB78" s="31"/>
      <c r="AC78"/>
      <c r="AD78"/>
      <c r="AE78"/>
    </row>
    <row r="79" spans="1:31" s="38" customFormat="1" x14ac:dyDescent="0.25">
      <c r="A79"/>
      <c r="B79"/>
      <c r="C79"/>
      <c r="D79"/>
      <c r="E79"/>
      <c r="F79"/>
      <c r="G79"/>
      <c r="H79" s="35"/>
      <c r="I79" s="35"/>
      <c r="J79" s="35"/>
      <c r="N79" s="9"/>
      <c r="O79" s="35"/>
      <c r="P79"/>
      <c r="Q79" s="7"/>
      <c r="R79" s="26"/>
      <c r="S79" s="7"/>
      <c r="T79" s="7"/>
      <c r="U79"/>
      <c r="V79" s="35"/>
      <c r="W79"/>
      <c r="X79"/>
      <c r="Y79" s="35"/>
      <c r="Z79"/>
      <c r="AA79" s="31"/>
      <c r="AB79" s="31"/>
      <c r="AC79"/>
      <c r="AD79"/>
      <c r="AE79"/>
    </row>
    <row r="80" spans="1:31" s="38" customFormat="1" x14ac:dyDescent="0.25">
      <c r="A80"/>
      <c r="B80"/>
      <c r="C80"/>
      <c r="D80"/>
      <c r="E80"/>
      <c r="F80"/>
      <c r="G80"/>
      <c r="H80" s="35"/>
      <c r="I80" s="35"/>
      <c r="J80" s="35"/>
      <c r="N80" s="9"/>
      <c r="O80" s="35"/>
      <c r="P80"/>
      <c r="Q80" s="7"/>
      <c r="R80" s="26"/>
      <c r="S80" s="7"/>
      <c r="T80" s="7"/>
      <c r="U80"/>
      <c r="V80" s="35"/>
      <c r="W80"/>
      <c r="X80"/>
      <c r="Y80" s="35"/>
      <c r="Z80"/>
      <c r="AA80" s="31"/>
      <c r="AB80" s="31"/>
      <c r="AC80"/>
      <c r="AD80"/>
      <c r="AE80"/>
    </row>
    <row r="81" spans="1:31" s="38" customFormat="1" x14ac:dyDescent="0.25">
      <c r="A81"/>
      <c r="B81"/>
      <c r="C81"/>
      <c r="D81"/>
      <c r="E81"/>
      <c r="F81"/>
      <c r="G81"/>
      <c r="H81" s="35"/>
      <c r="I81" s="35"/>
      <c r="J81" s="35"/>
      <c r="N81" s="9"/>
      <c r="O81" s="35"/>
      <c r="P81"/>
      <c r="Q81" s="7"/>
      <c r="R81" s="26"/>
      <c r="S81" s="7"/>
      <c r="T81" s="7"/>
      <c r="U81"/>
      <c r="V81" s="35"/>
      <c r="W81"/>
      <c r="X81"/>
      <c r="Y81" s="35"/>
      <c r="Z81"/>
      <c r="AA81" s="31"/>
      <c r="AB81" s="31"/>
      <c r="AC81"/>
      <c r="AD81"/>
      <c r="AE81"/>
    </row>
    <row r="82" spans="1:31" s="38" customFormat="1" x14ac:dyDescent="0.25">
      <c r="A82"/>
      <c r="B82"/>
      <c r="C82"/>
      <c r="D82"/>
      <c r="E82"/>
      <c r="F82"/>
      <c r="G82"/>
      <c r="H82" s="35"/>
      <c r="I82" s="35"/>
      <c r="J82" s="35"/>
      <c r="N82" s="9"/>
      <c r="O82" s="35"/>
      <c r="P82"/>
      <c r="Q82" s="7"/>
      <c r="R82" s="26"/>
      <c r="S82" s="7"/>
      <c r="T82" s="7"/>
      <c r="U82"/>
      <c r="V82" s="35"/>
      <c r="W82"/>
      <c r="X82"/>
      <c r="Y82" s="35"/>
      <c r="Z82"/>
      <c r="AA82" s="31"/>
      <c r="AB82" s="31"/>
      <c r="AC82"/>
      <c r="AD82"/>
      <c r="AE82"/>
    </row>
    <row r="83" spans="1:31" s="38" customFormat="1" x14ac:dyDescent="0.25">
      <c r="A83"/>
      <c r="B83"/>
      <c r="C83"/>
      <c r="D83"/>
      <c r="E83"/>
      <c r="F83"/>
      <c r="G83"/>
      <c r="H83" s="35"/>
      <c r="I83" s="35"/>
      <c r="J83" s="35"/>
      <c r="N83" s="9"/>
      <c r="O83" s="35"/>
      <c r="P83"/>
      <c r="Q83" s="7"/>
      <c r="R83" s="26"/>
      <c r="S83" s="7"/>
      <c r="T83" s="7"/>
      <c r="U83"/>
      <c r="V83" s="35"/>
      <c r="W83"/>
      <c r="X83"/>
      <c r="Y83" s="35"/>
      <c r="Z83"/>
      <c r="AA83" s="31"/>
      <c r="AB83" s="31"/>
      <c r="AC83"/>
      <c r="AD83"/>
      <c r="AE83"/>
    </row>
    <row r="84" spans="1:31" s="38" customFormat="1" x14ac:dyDescent="0.25">
      <c r="A84"/>
      <c r="B84"/>
      <c r="C84"/>
      <c r="D84"/>
      <c r="E84"/>
      <c r="F84"/>
      <c r="G84"/>
      <c r="H84" s="35"/>
      <c r="I84" s="35"/>
      <c r="J84" s="35"/>
      <c r="N84" s="9"/>
      <c r="O84" s="35"/>
      <c r="P84"/>
      <c r="Q84" s="7"/>
      <c r="R84" s="26"/>
      <c r="S84" s="7"/>
      <c r="T84" s="7"/>
      <c r="U84"/>
      <c r="V84" s="35"/>
      <c r="W84"/>
      <c r="X84"/>
      <c r="Y84" s="35"/>
      <c r="Z84"/>
      <c r="AA84" s="31"/>
      <c r="AB84" s="31"/>
      <c r="AC84"/>
      <c r="AD84"/>
      <c r="AE84"/>
    </row>
    <row r="85" spans="1:31" s="38" customFormat="1" x14ac:dyDescent="0.25">
      <c r="A85"/>
      <c r="B85"/>
      <c r="C85"/>
      <c r="D85"/>
      <c r="E85"/>
      <c r="F85"/>
      <c r="G85"/>
      <c r="H85" s="35"/>
      <c r="I85" s="35"/>
      <c r="J85" s="35"/>
      <c r="N85" s="9"/>
      <c r="O85" s="35"/>
      <c r="P85"/>
      <c r="Q85" s="7"/>
      <c r="R85" s="26"/>
      <c r="S85" s="7"/>
      <c r="T85" s="7"/>
      <c r="U85"/>
      <c r="V85" s="35"/>
      <c r="W85"/>
      <c r="X85"/>
      <c r="Y85" s="35"/>
      <c r="Z85"/>
      <c r="AA85" s="31"/>
      <c r="AB85" s="31"/>
      <c r="AC85"/>
      <c r="AD85"/>
      <c r="AE85"/>
    </row>
    <row r="86" spans="1:31" s="38" customFormat="1" x14ac:dyDescent="0.25">
      <c r="A86"/>
      <c r="B86"/>
      <c r="C86"/>
      <c r="D86"/>
      <c r="E86"/>
      <c r="F86"/>
      <c r="G86"/>
      <c r="H86" s="35"/>
      <c r="I86" s="35"/>
      <c r="J86" s="35"/>
      <c r="N86" s="9"/>
      <c r="O86" s="35"/>
      <c r="P86"/>
      <c r="Q86" s="7"/>
      <c r="R86" s="26"/>
      <c r="S86" s="7"/>
      <c r="T86" s="7"/>
      <c r="U86"/>
      <c r="V86" s="35"/>
      <c r="W86"/>
      <c r="X86"/>
      <c r="Y86" s="35"/>
      <c r="Z86"/>
      <c r="AA86" s="31"/>
      <c r="AB86" s="31"/>
      <c r="AC86"/>
      <c r="AD86"/>
      <c r="AE86"/>
    </row>
    <row r="87" spans="1:31" s="38" customFormat="1" x14ac:dyDescent="0.25">
      <c r="A87"/>
      <c r="B87"/>
      <c r="C87"/>
      <c r="D87"/>
      <c r="E87"/>
      <c r="F87"/>
      <c r="G87"/>
      <c r="H87" s="35"/>
      <c r="I87" s="35"/>
      <c r="J87" s="35"/>
      <c r="N87" s="9"/>
      <c r="O87" s="35"/>
      <c r="P87"/>
      <c r="Q87" s="7"/>
      <c r="R87" s="26"/>
      <c r="S87" s="7"/>
      <c r="T87" s="7"/>
      <c r="U87"/>
      <c r="V87" s="35"/>
      <c r="W87"/>
      <c r="X87"/>
      <c r="Y87" s="35"/>
      <c r="Z87"/>
      <c r="AA87" s="31"/>
      <c r="AB87" s="31"/>
      <c r="AC87"/>
      <c r="AD87"/>
      <c r="AE87"/>
    </row>
    <row r="88" spans="1:31" s="38" customFormat="1" x14ac:dyDescent="0.25">
      <c r="A88"/>
      <c r="B88"/>
      <c r="C88"/>
      <c r="D88"/>
      <c r="E88"/>
      <c r="F88"/>
      <c r="G88"/>
      <c r="H88" s="35"/>
      <c r="I88" s="35"/>
      <c r="J88" s="35"/>
      <c r="N88" s="9"/>
      <c r="O88" s="35"/>
      <c r="P88"/>
      <c r="Q88" s="7"/>
      <c r="R88" s="26"/>
      <c r="S88" s="7"/>
      <c r="T88" s="7"/>
      <c r="U88"/>
      <c r="V88" s="35"/>
      <c r="W88"/>
      <c r="X88"/>
      <c r="Y88" s="35"/>
      <c r="Z88"/>
      <c r="AA88" s="31"/>
      <c r="AB88" s="31"/>
      <c r="AC88"/>
      <c r="AD88"/>
      <c r="AE88"/>
    </row>
    <row r="89" spans="1:31" s="38" customFormat="1" x14ac:dyDescent="0.25">
      <c r="A89"/>
      <c r="B89"/>
      <c r="C89"/>
      <c r="D89"/>
      <c r="E89"/>
      <c r="F89"/>
      <c r="G89"/>
      <c r="H89" s="35"/>
      <c r="I89" s="35"/>
      <c r="J89" s="35"/>
      <c r="N89" s="9"/>
      <c r="O89" s="35"/>
      <c r="P89"/>
      <c r="Q89" s="7"/>
      <c r="R89" s="26"/>
      <c r="S89" s="7"/>
      <c r="T89" s="7"/>
      <c r="U89"/>
      <c r="V89" s="35"/>
      <c r="W89"/>
      <c r="X89"/>
      <c r="Y89" s="35"/>
      <c r="Z89"/>
      <c r="AA89" s="31"/>
      <c r="AB89" s="31"/>
      <c r="AC89"/>
      <c r="AD89"/>
      <c r="AE89"/>
    </row>
    <row r="90" spans="1:31" s="38" customFormat="1" x14ac:dyDescent="0.25">
      <c r="A90"/>
      <c r="B90"/>
      <c r="C90"/>
      <c r="D90"/>
      <c r="E90"/>
      <c r="F90"/>
      <c r="G90"/>
      <c r="H90" s="35"/>
      <c r="I90" s="35"/>
      <c r="J90" s="35"/>
      <c r="N90" s="9"/>
      <c r="O90" s="35"/>
      <c r="P90"/>
      <c r="Q90" s="7"/>
      <c r="R90" s="26"/>
      <c r="S90" s="7"/>
      <c r="T90" s="7"/>
      <c r="U90"/>
      <c r="V90" s="35"/>
      <c r="W90"/>
      <c r="X90"/>
      <c r="Y90" s="35"/>
      <c r="Z90"/>
      <c r="AA90" s="31"/>
      <c r="AB90" s="31"/>
      <c r="AC90"/>
      <c r="AD90"/>
      <c r="AE90"/>
    </row>
    <row r="91" spans="1:31" s="38" customFormat="1" x14ac:dyDescent="0.25">
      <c r="A91"/>
      <c r="B91"/>
      <c r="C91"/>
      <c r="D91"/>
      <c r="E91"/>
      <c r="F91"/>
      <c r="G91"/>
      <c r="H91" s="35"/>
      <c r="I91" s="35"/>
      <c r="J91" s="35"/>
      <c r="N91" s="9"/>
      <c r="O91" s="35"/>
      <c r="P91"/>
      <c r="Q91" s="7"/>
      <c r="R91" s="26"/>
      <c r="S91" s="7"/>
      <c r="T91" s="7"/>
      <c r="U91"/>
      <c r="V91" s="35"/>
      <c r="W91"/>
      <c r="X91"/>
      <c r="Y91" s="35"/>
      <c r="Z91"/>
      <c r="AA91" s="31"/>
      <c r="AB91" s="31"/>
      <c r="AC91"/>
      <c r="AD91"/>
      <c r="AE91"/>
    </row>
    <row r="92" spans="1:31" s="38" customFormat="1" x14ac:dyDescent="0.25">
      <c r="A92"/>
      <c r="B92"/>
      <c r="C92"/>
      <c r="D92"/>
      <c r="E92"/>
      <c r="F92"/>
      <c r="G92"/>
      <c r="H92" s="35"/>
      <c r="I92" s="35"/>
      <c r="J92" s="35"/>
      <c r="N92" s="9"/>
      <c r="O92" s="35"/>
      <c r="P92"/>
      <c r="Q92" s="7"/>
      <c r="R92" s="26"/>
      <c r="S92" s="7"/>
      <c r="T92" s="7"/>
      <c r="U92"/>
      <c r="V92" s="35"/>
      <c r="W92"/>
      <c r="X92"/>
      <c r="Y92" s="35"/>
      <c r="Z92"/>
      <c r="AA92" s="31"/>
      <c r="AB92" s="31"/>
      <c r="AC92"/>
      <c r="AD92"/>
      <c r="AE92"/>
    </row>
    <row r="93" spans="1:31" s="38" customFormat="1" x14ac:dyDescent="0.25">
      <c r="A93"/>
      <c r="B93"/>
      <c r="C93"/>
      <c r="D93"/>
      <c r="E93"/>
      <c r="F93"/>
      <c r="G93"/>
      <c r="H93" s="35"/>
      <c r="I93" s="35"/>
      <c r="J93" s="35"/>
      <c r="N93" s="9"/>
      <c r="O93" s="35"/>
      <c r="P93"/>
      <c r="Q93" s="7"/>
      <c r="R93" s="26"/>
      <c r="S93" s="7"/>
      <c r="T93" s="7"/>
      <c r="U93"/>
      <c r="V93" s="35"/>
      <c r="W93"/>
      <c r="X93"/>
      <c r="Y93" s="35"/>
      <c r="Z93"/>
      <c r="AA93" s="31"/>
      <c r="AB93" s="31"/>
      <c r="AC93"/>
      <c r="AD93"/>
      <c r="AE93"/>
    </row>
    <row r="94" spans="1:31" s="38" customFormat="1" x14ac:dyDescent="0.25">
      <c r="A94"/>
      <c r="B94"/>
      <c r="C94"/>
      <c r="D94"/>
      <c r="E94"/>
      <c r="F94"/>
      <c r="G94"/>
      <c r="H94" s="35"/>
      <c r="I94" s="35"/>
      <c r="J94" s="35"/>
      <c r="N94" s="9"/>
      <c r="O94" s="35"/>
      <c r="P94"/>
      <c r="Q94" s="7"/>
      <c r="R94" s="26"/>
      <c r="S94" s="7"/>
      <c r="T94" s="7"/>
      <c r="U94"/>
      <c r="V94" s="35"/>
      <c r="W94"/>
      <c r="X94"/>
      <c r="Y94" s="35"/>
      <c r="Z94"/>
      <c r="AA94" s="31"/>
      <c r="AB94" s="31"/>
      <c r="AC94"/>
      <c r="AD94"/>
      <c r="AE94"/>
    </row>
    <row r="95" spans="1:31" s="38" customFormat="1" x14ac:dyDescent="0.25">
      <c r="A95"/>
      <c r="B95"/>
      <c r="C95"/>
      <c r="D95"/>
      <c r="E95"/>
      <c r="F95"/>
      <c r="G95"/>
      <c r="H95" s="35"/>
      <c r="I95" s="35"/>
      <c r="J95" s="35"/>
      <c r="N95" s="9"/>
      <c r="O95" s="35"/>
      <c r="P95"/>
      <c r="Q95" s="7"/>
      <c r="R95" s="26"/>
      <c r="S95" s="7"/>
      <c r="T95" s="7"/>
      <c r="U95"/>
      <c r="V95" s="35"/>
      <c r="W95"/>
      <c r="X95"/>
      <c r="Y95" s="35"/>
      <c r="Z95"/>
      <c r="AA95" s="31"/>
      <c r="AB95" s="31"/>
      <c r="AC95"/>
      <c r="AD95"/>
      <c r="AE95"/>
    </row>
    <row r="96" spans="1:31" s="38" customFormat="1" x14ac:dyDescent="0.25">
      <c r="A96"/>
      <c r="B96"/>
      <c r="C96"/>
      <c r="D96"/>
      <c r="E96"/>
      <c r="F96"/>
      <c r="G96"/>
      <c r="H96" s="35"/>
      <c r="I96" s="35"/>
      <c r="J96" s="35"/>
      <c r="N96" s="9"/>
      <c r="O96" s="35"/>
      <c r="P96"/>
      <c r="Q96" s="7"/>
      <c r="R96" s="26"/>
      <c r="S96" s="7"/>
      <c r="T96" s="7"/>
      <c r="U96"/>
      <c r="V96" s="35"/>
      <c r="W96"/>
      <c r="X96"/>
      <c r="Y96" s="35"/>
      <c r="Z96"/>
      <c r="AA96" s="31"/>
      <c r="AB96" s="31"/>
      <c r="AC96"/>
      <c r="AD96"/>
      <c r="AE96"/>
    </row>
    <row r="97" spans="1:31" s="38" customFormat="1" x14ac:dyDescent="0.25">
      <c r="A97"/>
      <c r="B97"/>
      <c r="C97"/>
      <c r="D97"/>
      <c r="E97"/>
      <c r="F97"/>
      <c r="G97"/>
      <c r="H97" s="35"/>
      <c r="I97" s="35"/>
      <c r="J97" s="35"/>
      <c r="N97" s="9"/>
      <c r="O97" s="35"/>
      <c r="P97"/>
      <c r="Q97" s="7"/>
      <c r="R97" s="26"/>
      <c r="S97" s="7"/>
      <c r="T97" s="7"/>
      <c r="U97"/>
      <c r="V97" s="35"/>
      <c r="W97"/>
      <c r="X97"/>
      <c r="Y97" s="35"/>
      <c r="Z97"/>
      <c r="AA97" s="31"/>
      <c r="AB97" s="31"/>
      <c r="AC97"/>
      <c r="AD97"/>
      <c r="AE97"/>
    </row>
    <row r="98" spans="1:31" s="38" customFormat="1" x14ac:dyDescent="0.25">
      <c r="A98"/>
      <c r="B98"/>
      <c r="C98"/>
      <c r="D98"/>
      <c r="E98"/>
      <c r="F98"/>
      <c r="G98"/>
      <c r="H98" s="35"/>
      <c r="I98" s="35"/>
      <c r="J98" s="35"/>
      <c r="N98" s="9"/>
      <c r="O98" s="35"/>
      <c r="P98"/>
      <c r="Q98" s="7"/>
      <c r="R98" s="26"/>
      <c r="S98" s="7"/>
      <c r="T98" s="7"/>
      <c r="U98"/>
      <c r="V98" s="35"/>
      <c r="W98"/>
      <c r="X98"/>
      <c r="Y98" s="35"/>
      <c r="Z98"/>
      <c r="AA98" s="31"/>
      <c r="AB98" s="31"/>
      <c r="AC98"/>
      <c r="AD98"/>
      <c r="AE98"/>
    </row>
    <row r="99" spans="1:31" s="38" customFormat="1" x14ac:dyDescent="0.25">
      <c r="A99"/>
      <c r="B99"/>
      <c r="C99"/>
      <c r="D99"/>
      <c r="E99"/>
      <c r="F99"/>
      <c r="G99"/>
      <c r="H99" s="35"/>
      <c r="I99" s="35"/>
      <c r="J99" s="35"/>
      <c r="N99" s="9"/>
      <c r="O99" s="35"/>
      <c r="P99"/>
      <c r="Q99" s="7"/>
      <c r="R99" s="26"/>
      <c r="S99" s="7"/>
      <c r="T99" s="7"/>
      <c r="U99"/>
      <c r="V99" s="35"/>
      <c r="W99"/>
      <c r="X99"/>
      <c r="Y99" s="35"/>
      <c r="Z99"/>
      <c r="AA99" s="31"/>
      <c r="AB99" s="31"/>
      <c r="AC99"/>
      <c r="AD99"/>
      <c r="AE99"/>
    </row>
    <row r="100" spans="1:31" s="38" customFormat="1" x14ac:dyDescent="0.25">
      <c r="A100"/>
      <c r="B100"/>
      <c r="C100"/>
      <c r="D100"/>
      <c r="E100"/>
      <c r="F100"/>
      <c r="G100"/>
      <c r="H100" s="35"/>
      <c r="I100" s="35"/>
      <c r="J100" s="35"/>
      <c r="N100" s="9"/>
      <c r="O100" s="35"/>
      <c r="P100"/>
      <c r="Q100" s="7"/>
      <c r="R100" s="26"/>
      <c r="S100" s="7"/>
      <c r="T100" s="7"/>
      <c r="U100"/>
      <c r="V100" s="35"/>
      <c r="W100"/>
      <c r="X100"/>
      <c r="Y100" s="35"/>
      <c r="Z100"/>
      <c r="AA100" s="31"/>
      <c r="AB100" s="31"/>
      <c r="AC100"/>
      <c r="AD100"/>
      <c r="AE100"/>
    </row>
    <row r="101" spans="1:31" s="38" customFormat="1" x14ac:dyDescent="0.25">
      <c r="A101"/>
      <c r="B101"/>
      <c r="C101"/>
      <c r="D101"/>
      <c r="E101"/>
      <c r="F101"/>
      <c r="G101"/>
      <c r="H101" s="35"/>
      <c r="I101" s="35"/>
      <c r="J101" s="35"/>
      <c r="N101" s="9"/>
      <c r="O101" s="35"/>
      <c r="P101"/>
      <c r="Q101" s="7"/>
      <c r="R101" s="26"/>
      <c r="S101" s="7"/>
      <c r="T101" s="7"/>
      <c r="U101"/>
      <c r="V101" s="35"/>
      <c r="W101"/>
      <c r="X101"/>
      <c r="Y101" s="35"/>
      <c r="Z101"/>
      <c r="AA101" s="31"/>
      <c r="AB101" s="31"/>
      <c r="AC101"/>
      <c r="AD101"/>
      <c r="AE101"/>
    </row>
    <row r="102" spans="1:31" s="38" customFormat="1" x14ac:dyDescent="0.25">
      <c r="A102"/>
      <c r="B102"/>
      <c r="C102"/>
      <c r="D102"/>
      <c r="E102"/>
      <c r="F102"/>
      <c r="G102"/>
      <c r="H102" s="35"/>
      <c r="I102" s="35"/>
      <c r="J102" s="35"/>
      <c r="N102" s="9"/>
      <c r="O102" s="35"/>
      <c r="P102"/>
      <c r="Q102" s="7"/>
      <c r="R102" s="26"/>
      <c r="S102" s="7"/>
      <c r="T102" s="7"/>
      <c r="U102"/>
      <c r="V102" s="35"/>
      <c r="W102"/>
      <c r="X102"/>
      <c r="Y102" s="35"/>
      <c r="Z102"/>
      <c r="AA102" s="31"/>
      <c r="AB102" s="31"/>
      <c r="AC102"/>
      <c r="AD102"/>
      <c r="AE102"/>
    </row>
    <row r="103" spans="1:31" s="38" customFormat="1" x14ac:dyDescent="0.25">
      <c r="A103"/>
      <c r="B103"/>
      <c r="C103"/>
      <c r="D103"/>
      <c r="E103"/>
      <c r="F103"/>
      <c r="G103"/>
      <c r="H103" s="35"/>
      <c r="I103" s="35"/>
      <c r="J103" s="35"/>
      <c r="N103" s="9"/>
      <c r="O103" s="35"/>
      <c r="P103"/>
      <c r="Q103" s="7"/>
      <c r="R103" s="26"/>
      <c r="S103" s="7"/>
      <c r="T103" s="7"/>
      <c r="U103"/>
      <c r="V103" s="35"/>
      <c r="W103"/>
      <c r="X103"/>
      <c r="Y103" s="35"/>
      <c r="Z103"/>
      <c r="AA103" s="31"/>
      <c r="AB103" s="31"/>
      <c r="AC103"/>
      <c r="AD103"/>
      <c r="AE103"/>
    </row>
    <row r="104" spans="1:31" s="38" customFormat="1" x14ac:dyDescent="0.25">
      <c r="A104"/>
      <c r="B104"/>
      <c r="C104"/>
      <c r="D104"/>
      <c r="E104"/>
      <c r="F104"/>
      <c r="G104"/>
      <c r="H104" s="35"/>
      <c r="I104" s="35"/>
      <c r="J104" s="35"/>
      <c r="N104" s="9"/>
      <c r="O104" s="35"/>
      <c r="P104"/>
      <c r="Q104" s="7"/>
      <c r="R104" s="26"/>
      <c r="S104" s="7"/>
      <c r="T104" s="7"/>
      <c r="U104"/>
      <c r="V104" s="35"/>
      <c r="W104"/>
      <c r="X104"/>
      <c r="Y104" s="35"/>
      <c r="Z104"/>
      <c r="AA104" s="31"/>
      <c r="AB104" s="31"/>
      <c r="AC104"/>
      <c r="AD104"/>
      <c r="AE104"/>
    </row>
    <row r="105" spans="1:31" s="38" customFormat="1" x14ac:dyDescent="0.25">
      <c r="A105"/>
      <c r="B105"/>
      <c r="C105"/>
      <c r="D105"/>
      <c r="E105"/>
      <c r="F105"/>
      <c r="G105"/>
      <c r="H105" s="35"/>
      <c r="I105" s="35"/>
      <c r="J105" s="35"/>
      <c r="N105" s="9"/>
      <c r="O105" s="35"/>
      <c r="P105"/>
      <c r="Q105" s="7"/>
      <c r="R105" s="26"/>
      <c r="S105" s="7"/>
      <c r="T105" s="7"/>
      <c r="U105"/>
      <c r="V105" s="35"/>
      <c r="W105"/>
      <c r="X105"/>
      <c r="Y105" s="35"/>
      <c r="Z105"/>
      <c r="AA105" s="31"/>
      <c r="AB105" s="31"/>
      <c r="AC105"/>
      <c r="AD105"/>
      <c r="AE105"/>
    </row>
    <row r="106" spans="1:31" s="38" customFormat="1" x14ac:dyDescent="0.25">
      <c r="A106"/>
      <c r="B106"/>
      <c r="C106"/>
      <c r="D106"/>
      <c r="E106"/>
      <c r="F106"/>
      <c r="G106"/>
      <c r="H106" s="35"/>
      <c r="I106" s="35"/>
      <c r="J106" s="35"/>
      <c r="N106" s="9"/>
      <c r="O106" s="35"/>
      <c r="P106"/>
      <c r="Q106" s="7"/>
      <c r="R106" s="26"/>
      <c r="S106" s="7"/>
      <c r="T106" s="7"/>
      <c r="U106"/>
      <c r="V106" s="35"/>
      <c r="W106"/>
      <c r="X106"/>
      <c r="Y106" s="35"/>
      <c r="Z106"/>
      <c r="AA106" s="31"/>
      <c r="AB106" s="31"/>
      <c r="AC106"/>
      <c r="AD106"/>
      <c r="AE106"/>
    </row>
    <row r="107" spans="1:31" s="38" customFormat="1" x14ac:dyDescent="0.25">
      <c r="A107"/>
      <c r="B107"/>
      <c r="C107"/>
      <c r="D107"/>
      <c r="E107"/>
      <c r="F107"/>
      <c r="G107"/>
      <c r="H107" s="35"/>
      <c r="I107" s="35"/>
      <c r="J107" s="35"/>
      <c r="N107" s="9"/>
      <c r="O107" s="35"/>
      <c r="P107"/>
      <c r="Q107" s="7"/>
      <c r="R107" s="26"/>
      <c r="S107" s="7"/>
      <c r="T107" s="7"/>
      <c r="U107"/>
      <c r="V107" s="35"/>
      <c r="W107"/>
      <c r="X107"/>
      <c r="Y107" s="35"/>
      <c r="Z107"/>
      <c r="AA107" s="31"/>
      <c r="AB107" s="31"/>
      <c r="AC107"/>
      <c r="AD107"/>
      <c r="AE107"/>
    </row>
    <row r="108" spans="1:31" s="38" customFormat="1" x14ac:dyDescent="0.25">
      <c r="A108"/>
      <c r="B108"/>
      <c r="C108"/>
      <c r="D108"/>
      <c r="E108"/>
      <c r="F108"/>
      <c r="G108"/>
      <c r="H108" s="35"/>
      <c r="I108" s="35"/>
      <c r="J108" s="35"/>
      <c r="N108" s="9"/>
      <c r="O108" s="35"/>
      <c r="P108"/>
      <c r="Q108" s="7"/>
      <c r="R108" s="26"/>
      <c r="S108" s="7"/>
      <c r="T108" s="7"/>
      <c r="U108"/>
      <c r="V108" s="35"/>
      <c r="W108"/>
      <c r="X108"/>
      <c r="Y108" s="35"/>
      <c r="Z108"/>
      <c r="AA108" s="31"/>
      <c r="AB108" s="31"/>
      <c r="AC108"/>
      <c r="AD108"/>
      <c r="AE108"/>
    </row>
    <row r="109" spans="1:31" s="38" customFormat="1" x14ac:dyDescent="0.25">
      <c r="A109"/>
      <c r="B109"/>
      <c r="C109"/>
      <c r="D109"/>
      <c r="E109"/>
      <c r="F109"/>
      <c r="G109"/>
      <c r="H109" s="35"/>
      <c r="I109" s="35"/>
      <c r="J109" s="35"/>
      <c r="N109" s="9"/>
      <c r="O109" s="35"/>
      <c r="P109"/>
      <c r="Q109" s="7"/>
      <c r="R109" s="26"/>
      <c r="S109" s="7"/>
      <c r="T109" s="7"/>
      <c r="U109"/>
      <c r="V109" s="35"/>
      <c r="W109"/>
      <c r="X109"/>
      <c r="Y109" s="35"/>
      <c r="Z109"/>
      <c r="AA109" s="31"/>
      <c r="AB109" s="31"/>
      <c r="AC109"/>
      <c r="AD109"/>
      <c r="AE109"/>
    </row>
    <row r="110" spans="1:31" s="38" customFormat="1" x14ac:dyDescent="0.25">
      <c r="A110"/>
      <c r="B110"/>
      <c r="C110"/>
      <c r="D110"/>
      <c r="E110"/>
      <c r="F110"/>
      <c r="G110"/>
      <c r="H110" s="35"/>
      <c r="I110" s="35"/>
      <c r="J110" s="35"/>
      <c r="N110" s="9"/>
      <c r="O110" s="35"/>
      <c r="P110"/>
      <c r="Q110" s="7"/>
      <c r="R110" s="26"/>
      <c r="S110" s="7"/>
      <c r="T110" s="7"/>
      <c r="U110"/>
      <c r="V110" s="35"/>
      <c r="W110"/>
      <c r="X110"/>
      <c r="Y110" s="35"/>
      <c r="Z110"/>
      <c r="AA110" s="31"/>
      <c r="AB110" s="31"/>
      <c r="AC110"/>
      <c r="AD110"/>
      <c r="AE110"/>
    </row>
    <row r="111" spans="1:31" s="38" customFormat="1" x14ac:dyDescent="0.25">
      <c r="A111"/>
      <c r="B111"/>
      <c r="C111"/>
      <c r="D111"/>
      <c r="E111"/>
      <c r="F111"/>
      <c r="G111"/>
      <c r="H111" s="35"/>
      <c r="I111" s="35"/>
      <c r="J111" s="35"/>
      <c r="N111" s="9"/>
      <c r="O111" s="35"/>
      <c r="P111"/>
      <c r="Q111" s="7"/>
      <c r="R111" s="26"/>
      <c r="S111" s="7"/>
      <c r="T111" s="7"/>
      <c r="U111"/>
      <c r="V111" s="35"/>
      <c r="W111"/>
      <c r="X111"/>
      <c r="Y111" s="35"/>
      <c r="Z111"/>
      <c r="AA111" s="31"/>
      <c r="AB111" s="31"/>
      <c r="AC111"/>
      <c r="AD111"/>
      <c r="AE111"/>
    </row>
    <row r="112" spans="1:31" s="38" customFormat="1" x14ac:dyDescent="0.25">
      <c r="A112"/>
      <c r="B112"/>
      <c r="C112"/>
      <c r="D112"/>
      <c r="E112"/>
      <c r="F112"/>
      <c r="G112"/>
      <c r="H112" s="35"/>
      <c r="I112" s="35"/>
      <c r="J112" s="35"/>
      <c r="N112" s="9"/>
      <c r="O112" s="35"/>
      <c r="P112"/>
      <c r="Q112" s="7"/>
      <c r="R112" s="26"/>
      <c r="S112" s="7"/>
      <c r="T112" s="7"/>
      <c r="U112"/>
      <c r="V112" s="35"/>
      <c r="W112"/>
      <c r="X112"/>
      <c r="Y112" s="35"/>
      <c r="Z112"/>
      <c r="AA112" s="31"/>
      <c r="AB112" s="31"/>
      <c r="AC112"/>
      <c r="AD112"/>
      <c r="AE112"/>
    </row>
    <row r="113" spans="1:31" s="38" customFormat="1" x14ac:dyDescent="0.25">
      <c r="A113"/>
      <c r="B113"/>
      <c r="C113"/>
      <c r="D113"/>
      <c r="E113"/>
      <c r="F113"/>
      <c r="G113"/>
      <c r="H113" s="35"/>
      <c r="I113" s="35"/>
      <c r="J113" s="35"/>
      <c r="N113" s="9"/>
      <c r="O113" s="35"/>
      <c r="P113"/>
      <c r="Q113" s="7"/>
      <c r="R113" s="26"/>
      <c r="S113" s="7"/>
      <c r="T113" s="7"/>
      <c r="U113"/>
      <c r="V113" s="35"/>
      <c r="W113"/>
      <c r="X113"/>
      <c r="Y113" s="35"/>
      <c r="Z113"/>
      <c r="AA113" s="31"/>
      <c r="AB113" s="31"/>
      <c r="AC113"/>
      <c r="AD113"/>
      <c r="AE113"/>
    </row>
    <row r="114" spans="1:31" s="38" customFormat="1" x14ac:dyDescent="0.25">
      <c r="A114"/>
      <c r="B114"/>
      <c r="C114"/>
      <c r="D114"/>
      <c r="E114"/>
      <c r="F114"/>
      <c r="G114"/>
      <c r="H114" s="35"/>
      <c r="I114" s="35"/>
      <c r="J114" s="35"/>
      <c r="N114" s="9"/>
      <c r="O114" s="35"/>
      <c r="P114"/>
      <c r="Q114" s="7"/>
      <c r="R114" s="26"/>
      <c r="S114" s="7"/>
      <c r="T114" s="7"/>
      <c r="U114"/>
      <c r="V114" s="35"/>
      <c r="W114"/>
      <c r="X114"/>
      <c r="Y114" s="35"/>
      <c r="Z114"/>
      <c r="AA114" s="31"/>
      <c r="AB114" s="31"/>
      <c r="AC114"/>
      <c r="AD114"/>
      <c r="AE114"/>
    </row>
    <row r="115" spans="1:31" s="38" customFormat="1" x14ac:dyDescent="0.25">
      <c r="A115"/>
      <c r="B115"/>
      <c r="C115"/>
      <c r="D115"/>
      <c r="E115"/>
      <c r="F115"/>
      <c r="G115"/>
      <c r="H115" s="35"/>
      <c r="I115" s="35"/>
      <c r="J115" s="35"/>
      <c r="N115" s="9"/>
      <c r="O115" s="35"/>
      <c r="P115"/>
      <c r="Q115" s="7"/>
      <c r="R115" s="26"/>
      <c r="S115" s="7"/>
      <c r="T115" s="7"/>
      <c r="U115"/>
      <c r="V115" s="35"/>
      <c r="W115"/>
      <c r="X115"/>
      <c r="Y115" s="35"/>
      <c r="Z115"/>
      <c r="AA115" s="31"/>
      <c r="AB115" s="31"/>
      <c r="AC115"/>
      <c r="AD115"/>
      <c r="AE115"/>
    </row>
    <row r="116" spans="1:31" s="38" customFormat="1" x14ac:dyDescent="0.25">
      <c r="A116"/>
      <c r="B116"/>
      <c r="C116"/>
      <c r="D116"/>
      <c r="E116"/>
      <c r="F116"/>
      <c r="G116"/>
      <c r="H116" s="35"/>
      <c r="I116" s="35"/>
      <c r="J116" s="35"/>
      <c r="N116" s="9"/>
      <c r="O116" s="35"/>
      <c r="P116"/>
      <c r="Q116" s="7"/>
      <c r="R116" s="26"/>
      <c r="S116" s="7"/>
      <c r="T116" s="7"/>
      <c r="U116"/>
      <c r="V116" s="35"/>
      <c r="W116"/>
      <c r="X116"/>
      <c r="Y116" s="35"/>
      <c r="Z116"/>
      <c r="AA116" s="31"/>
      <c r="AB116" s="31"/>
      <c r="AC116"/>
      <c r="AD116"/>
      <c r="AE116"/>
    </row>
    <row r="117" spans="1:31" s="38" customFormat="1" x14ac:dyDescent="0.25">
      <c r="A117"/>
      <c r="B117"/>
      <c r="C117"/>
      <c r="D117"/>
      <c r="E117"/>
      <c r="F117"/>
      <c r="G117"/>
      <c r="H117" s="35"/>
      <c r="I117" s="35"/>
      <c r="J117" s="35"/>
      <c r="N117" s="9"/>
      <c r="O117" s="35"/>
      <c r="P117"/>
      <c r="Q117" s="7"/>
      <c r="R117" s="26"/>
      <c r="S117" s="7"/>
      <c r="T117" s="7"/>
      <c r="U117"/>
      <c r="V117" s="35"/>
      <c r="W117"/>
      <c r="X117"/>
      <c r="Y117" s="35"/>
      <c r="Z117"/>
      <c r="AA117" s="31"/>
      <c r="AB117" s="31"/>
      <c r="AC117"/>
      <c r="AD117"/>
      <c r="AE117"/>
    </row>
    <row r="118" spans="1:31" s="38" customFormat="1" x14ac:dyDescent="0.25">
      <c r="A118"/>
      <c r="B118"/>
      <c r="C118"/>
      <c r="D118"/>
      <c r="E118"/>
      <c r="F118"/>
      <c r="G118"/>
      <c r="H118" s="35"/>
      <c r="I118" s="35"/>
      <c r="J118" s="35"/>
      <c r="N118" s="9"/>
      <c r="O118" s="35"/>
      <c r="P118"/>
      <c r="Q118" s="7"/>
      <c r="R118" s="26"/>
      <c r="S118" s="7"/>
      <c r="T118" s="7"/>
      <c r="U118"/>
      <c r="V118" s="35"/>
      <c r="W118"/>
      <c r="X118"/>
      <c r="Y118" s="35"/>
      <c r="Z118"/>
      <c r="AA118" s="31"/>
      <c r="AB118" s="31"/>
      <c r="AC118"/>
      <c r="AD118"/>
      <c r="AE118"/>
    </row>
    <row r="119" spans="1:31" s="38" customFormat="1" x14ac:dyDescent="0.25">
      <c r="A119"/>
      <c r="B119"/>
      <c r="C119"/>
      <c r="D119"/>
      <c r="E119"/>
      <c r="F119"/>
      <c r="G119"/>
      <c r="H119" s="35"/>
      <c r="I119" s="35"/>
      <c r="J119" s="35"/>
      <c r="N119" s="9"/>
      <c r="O119" s="35"/>
      <c r="P119"/>
      <c r="Q119" s="7"/>
      <c r="R119" s="26"/>
      <c r="S119" s="7"/>
      <c r="T119" s="7"/>
      <c r="U119"/>
      <c r="V119" s="35"/>
      <c r="W119"/>
      <c r="X119"/>
      <c r="Y119" s="35"/>
      <c r="Z119"/>
      <c r="AA119" s="31"/>
      <c r="AB119" s="31"/>
      <c r="AC119"/>
      <c r="AD119"/>
      <c r="AE119"/>
    </row>
    <row r="120" spans="1:31" s="38" customFormat="1" x14ac:dyDescent="0.25">
      <c r="A120"/>
      <c r="B120"/>
      <c r="C120"/>
      <c r="D120"/>
      <c r="E120"/>
      <c r="F120"/>
      <c r="G120"/>
      <c r="H120" s="35"/>
      <c r="I120" s="35"/>
      <c r="J120" s="35"/>
      <c r="N120" s="9"/>
      <c r="O120" s="35"/>
      <c r="P120"/>
      <c r="Q120" s="7"/>
      <c r="R120" s="26"/>
      <c r="S120" s="7"/>
      <c r="T120" s="7"/>
      <c r="U120"/>
      <c r="V120" s="35"/>
      <c r="W120"/>
      <c r="X120"/>
      <c r="Y120" s="35"/>
      <c r="Z120"/>
      <c r="AA120" s="31"/>
      <c r="AB120" s="31"/>
      <c r="AC120"/>
      <c r="AD120"/>
      <c r="AE120"/>
    </row>
    <row r="121" spans="1:31" s="38" customFormat="1" x14ac:dyDescent="0.25">
      <c r="A121"/>
      <c r="B121"/>
      <c r="C121"/>
      <c r="D121"/>
      <c r="E121"/>
      <c r="F121"/>
      <c r="G121"/>
      <c r="H121" s="35"/>
      <c r="I121" s="35"/>
      <c r="J121" s="35"/>
      <c r="N121" s="9"/>
      <c r="O121" s="35"/>
      <c r="P121"/>
      <c r="Q121" s="7"/>
      <c r="R121" s="26"/>
      <c r="S121" s="7"/>
      <c r="T121" s="7"/>
      <c r="U121"/>
      <c r="V121" s="35"/>
      <c r="W121"/>
      <c r="X121"/>
      <c r="Y121" s="35"/>
      <c r="Z121"/>
      <c r="AA121" s="31"/>
      <c r="AB121" s="31"/>
      <c r="AC121"/>
      <c r="AD121"/>
      <c r="AE121"/>
    </row>
    <row r="122" spans="1:31" s="38" customFormat="1" x14ac:dyDescent="0.25">
      <c r="A122"/>
      <c r="B122"/>
      <c r="C122"/>
      <c r="D122"/>
      <c r="E122"/>
      <c r="F122"/>
      <c r="G122"/>
      <c r="H122" s="35"/>
      <c r="I122" s="35"/>
      <c r="J122" s="35"/>
      <c r="N122" s="9"/>
      <c r="O122" s="35"/>
      <c r="P122"/>
      <c r="Q122" s="7"/>
      <c r="R122" s="26"/>
      <c r="S122" s="7"/>
      <c r="T122" s="7"/>
      <c r="U122"/>
      <c r="V122" s="35"/>
      <c r="W122"/>
      <c r="X122"/>
      <c r="Y122" s="35"/>
      <c r="Z122"/>
      <c r="AA122" s="31"/>
      <c r="AB122" s="31"/>
      <c r="AC122"/>
      <c r="AD122"/>
      <c r="AE122"/>
    </row>
    <row r="123" spans="1:31" s="38" customFormat="1" x14ac:dyDescent="0.25">
      <c r="A123"/>
      <c r="B123"/>
      <c r="C123"/>
      <c r="D123"/>
      <c r="E123"/>
      <c r="F123"/>
      <c r="G123"/>
      <c r="H123" s="35"/>
      <c r="I123" s="35"/>
      <c r="J123" s="35"/>
      <c r="N123" s="9"/>
      <c r="O123" s="35"/>
      <c r="P123"/>
      <c r="Q123" s="7"/>
      <c r="R123" s="26"/>
      <c r="S123" s="7"/>
      <c r="T123" s="7"/>
      <c r="U123"/>
      <c r="V123" s="35"/>
      <c r="W123"/>
      <c r="X123"/>
      <c r="Y123" s="35"/>
      <c r="Z123"/>
      <c r="AA123" s="31"/>
      <c r="AB123" s="31"/>
      <c r="AC123"/>
      <c r="AD123"/>
      <c r="AE123"/>
    </row>
    <row r="124" spans="1:31" s="38" customFormat="1" x14ac:dyDescent="0.25">
      <c r="A124"/>
      <c r="B124"/>
      <c r="C124"/>
      <c r="D124"/>
      <c r="E124"/>
      <c r="F124"/>
      <c r="G124"/>
      <c r="H124" s="35"/>
      <c r="I124" s="35"/>
      <c r="J124" s="35"/>
      <c r="N124" s="9"/>
      <c r="O124" s="35"/>
      <c r="P124"/>
      <c r="Q124" s="7"/>
      <c r="R124" s="26"/>
      <c r="S124" s="7"/>
      <c r="T124" s="7"/>
      <c r="U124"/>
      <c r="V124" s="35"/>
      <c r="W124"/>
      <c r="X124"/>
      <c r="Y124" s="35"/>
      <c r="Z124"/>
      <c r="AA124" s="31"/>
      <c r="AB124" s="31"/>
      <c r="AC124"/>
      <c r="AD124"/>
      <c r="AE124"/>
    </row>
    <row r="125" spans="1:31" s="38" customFormat="1" x14ac:dyDescent="0.25">
      <c r="A125"/>
      <c r="B125"/>
      <c r="C125"/>
      <c r="D125"/>
      <c r="E125"/>
      <c r="F125"/>
      <c r="G125"/>
      <c r="H125" s="35"/>
      <c r="I125" s="35"/>
      <c r="J125" s="35"/>
      <c r="N125" s="9"/>
      <c r="O125" s="35"/>
      <c r="P125"/>
      <c r="Q125" s="7"/>
      <c r="R125" s="26"/>
      <c r="S125" s="7"/>
      <c r="T125" s="7"/>
      <c r="U125"/>
      <c r="V125" s="35"/>
      <c r="W125"/>
      <c r="X125"/>
      <c r="Y125" s="35"/>
      <c r="Z125"/>
      <c r="AA125" s="31"/>
      <c r="AB125" s="31"/>
      <c r="AC125"/>
      <c r="AD125"/>
      <c r="AE125"/>
    </row>
    <row r="126" spans="1:31" s="38" customFormat="1" x14ac:dyDescent="0.25">
      <c r="A126"/>
      <c r="B126"/>
      <c r="C126"/>
      <c r="D126"/>
      <c r="E126"/>
      <c r="F126"/>
      <c r="G126"/>
      <c r="H126" s="35"/>
      <c r="I126" s="35"/>
      <c r="J126" s="35"/>
      <c r="N126" s="9"/>
      <c r="O126" s="35"/>
      <c r="P126"/>
      <c r="Q126" s="7"/>
      <c r="R126" s="26"/>
      <c r="S126" s="7"/>
      <c r="T126" s="7"/>
      <c r="U126"/>
      <c r="V126" s="35"/>
      <c r="W126"/>
      <c r="X126"/>
      <c r="Y126" s="35"/>
      <c r="Z126"/>
      <c r="AA126" s="31"/>
      <c r="AB126" s="31"/>
      <c r="AC126"/>
      <c r="AD126"/>
      <c r="AE126"/>
    </row>
    <row r="127" spans="1:31" s="38" customFormat="1" x14ac:dyDescent="0.25">
      <c r="A127"/>
      <c r="B127"/>
      <c r="C127"/>
      <c r="D127"/>
      <c r="E127"/>
      <c r="F127"/>
      <c r="G127"/>
      <c r="H127" s="35"/>
      <c r="I127" s="35"/>
      <c r="J127" s="35"/>
      <c r="N127" s="9"/>
      <c r="O127" s="35"/>
      <c r="P127"/>
      <c r="Q127" s="7"/>
      <c r="R127" s="26"/>
      <c r="S127" s="7"/>
      <c r="T127" s="7"/>
      <c r="U127"/>
      <c r="V127" s="35"/>
      <c r="W127"/>
      <c r="X127"/>
      <c r="Y127" s="35"/>
      <c r="Z127"/>
      <c r="AA127" s="31"/>
      <c r="AB127" s="31"/>
      <c r="AC127"/>
      <c r="AD127"/>
      <c r="AE127"/>
    </row>
    <row r="128" spans="1:31" s="38" customFormat="1" x14ac:dyDescent="0.25">
      <c r="A128"/>
      <c r="B128"/>
      <c r="C128"/>
      <c r="D128"/>
      <c r="E128"/>
      <c r="F128"/>
      <c r="G128"/>
      <c r="H128" s="35"/>
      <c r="I128" s="35"/>
      <c r="J128" s="35"/>
      <c r="N128" s="9"/>
      <c r="O128" s="35"/>
      <c r="P128"/>
      <c r="Q128" s="7"/>
      <c r="R128" s="26"/>
      <c r="S128" s="7"/>
      <c r="T128" s="7"/>
      <c r="U128"/>
      <c r="V128" s="35"/>
      <c r="W128"/>
      <c r="X128"/>
      <c r="Y128" s="35"/>
      <c r="Z128"/>
      <c r="AA128" s="31"/>
      <c r="AB128" s="31"/>
      <c r="AC128"/>
      <c r="AD128"/>
      <c r="AE128"/>
    </row>
    <row r="129" spans="1:31" s="38" customFormat="1" x14ac:dyDescent="0.25">
      <c r="A129"/>
      <c r="B129"/>
      <c r="C129"/>
      <c r="D129"/>
      <c r="E129"/>
      <c r="F129"/>
      <c r="G129"/>
      <c r="H129" s="35"/>
      <c r="I129" s="35"/>
      <c r="J129" s="35"/>
      <c r="N129" s="9"/>
      <c r="O129" s="35"/>
      <c r="P129"/>
      <c r="Q129" s="7"/>
      <c r="R129" s="26"/>
      <c r="S129" s="7"/>
      <c r="T129" s="7"/>
      <c r="U129"/>
      <c r="V129" s="35"/>
      <c r="W129"/>
      <c r="X129"/>
      <c r="Y129" s="35"/>
      <c r="Z129"/>
      <c r="AA129" s="31"/>
      <c r="AB129" s="31"/>
      <c r="AC129"/>
      <c r="AD129"/>
      <c r="AE129"/>
    </row>
    <row r="130" spans="1:31" s="38" customFormat="1" x14ac:dyDescent="0.25">
      <c r="A130"/>
      <c r="B130"/>
      <c r="C130"/>
      <c r="D130"/>
      <c r="E130"/>
      <c r="F130"/>
      <c r="G130"/>
      <c r="H130" s="35"/>
      <c r="I130" s="35"/>
      <c r="J130" s="35"/>
      <c r="N130" s="9"/>
      <c r="O130" s="35"/>
      <c r="P130"/>
      <c r="Q130" s="7"/>
      <c r="R130" s="26"/>
      <c r="S130" s="7"/>
      <c r="T130" s="7"/>
      <c r="U130"/>
      <c r="V130" s="35"/>
      <c r="W130"/>
      <c r="X130"/>
      <c r="Y130" s="35"/>
      <c r="Z130"/>
      <c r="AA130" s="31"/>
      <c r="AB130" s="31"/>
      <c r="AC130"/>
      <c r="AD130"/>
      <c r="AE130"/>
    </row>
    <row r="131" spans="1:31" s="38" customFormat="1" x14ac:dyDescent="0.25">
      <c r="A131"/>
      <c r="B131"/>
      <c r="C131"/>
      <c r="D131"/>
      <c r="E131"/>
      <c r="F131"/>
      <c r="G131"/>
      <c r="H131" s="35"/>
      <c r="I131" s="35"/>
      <c r="J131" s="35"/>
      <c r="N131" s="9"/>
      <c r="O131" s="35"/>
      <c r="P131"/>
      <c r="Q131" s="7"/>
      <c r="R131" s="26"/>
      <c r="S131" s="7"/>
      <c r="T131" s="7"/>
      <c r="U131"/>
      <c r="V131" s="35"/>
      <c r="W131"/>
      <c r="X131"/>
      <c r="Y131" s="35"/>
      <c r="Z131"/>
      <c r="AA131" s="31"/>
      <c r="AB131" s="31"/>
      <c r="AC131"/>
      <c r="AD131"/>
      <c r="AE131"/>
    </row>
    <row r="132" spans="1:31" s="38" customFormat="1" x14ac:dyDescent="0.25">
      <c r="A132"/>
      <c r="B132"/>
      <c r="C132"/>
      <c r="D132"/>
      <c r="E132"/>
      <c r="F132"/>
      <c r="G132"/>
      <c r="H132" s="35"/>
      <c r="I132" s="35"/>
      <c r="J132" s="35"/>
      <c r="N132" s="9"/>
      <c r="O132" s="35"/>
      <c r="P132"/>
      <c r="Q132" s="7"/>
      <c r="R132" s="26"/>
      <c r="S132" s="7"/>
      <c r="T132" s="7"/>
      <c r="U132"/>
      <c r="V132" s="35"/>
      <c r="W132"/>
      <c r="X132"/>
      <c r="Y132" s="35"/>
      <c r="Z132"/>
      <c r="AA132" s="31"/>
      <c r="AB132" s="31"/>
      <c r="AC132"/>
      <c r="AD132"/>
      <c r="AE132"/>
    </row>
    <row r="133" spans="1:31" s="38" customFormat="1" x14ac:dyDescent="0.25">
      <c r="A133"/>
      <c r="B133"/>
      <c r="C133"/>
      <c r="D133"/>
      <c r="E133"/>
      <c r="F133"/>
      <c r="G133"/>
      <c r="H133" s="35"/>
      <c r="I133" s="35"/>
      <c r="J133" s="35"/>
      <c r="N133" s="9"/>
      <c r="O133" s="35"/>
      <c r="P133"/>
      <c r="Q133" s="7"/>
      <c r="R133" s="26"/>
      <c r="S133" s="7"/>
      <c r="T133" s="7"/>
      <c r="U133"/>
      <c r="V133" s="35"/>
      <c r="W133"/>
      <c r="X133"/>
      <c r="Y133" s="35"/>
      <c r="Z133"/>
      <c r="AA133" s="31"/>
      <c r="AB133" s="31"/>
      <c r="AC133"/>
      <c r="AD133"/>
      <c r="AE133"/>
    </row>
    <row r="134" spans="1:31" s="38" customFormat="1" x14ac:dyDescent="0.25">
      <c r="A134"/>
      <c r="B134"/>
      <c r="C134"/>
      <c r="D134"/>
      <c r="E134"/>
      <c r="F134"/>
      <c r="G134"/>
      <c r="H134" s="35"/>
      <c r="I134" s="35"/>
      <c r="J134" s="35"/>
      <c r="N134" s="9"/>
      <c r="O134" s="35"/>
      <c r="P134"/>
      <c r="Q134" s="7"/>
      <c r="R134" s="26"/>
      <c r="S134" s="7"/>
      <c r="T134" s="7"/>
      <c r="U134"/>
      <c r="V134" s="35"/>
      <c r="W134"/>
      <c r="X134"/>
      <c r="Y134" s="35"/>
      <c r="Z134"/>
      <c r="AA134" s="31"/>
      <c r="AB134" s="31"/>
      <c r="AC134"/>
      <c r="AD134"/>
      <c r="AE134"/>
    </row>
    <row r="135" spans="1:31" s="38" customFormat="1" x14ac:dyDescent="0.25">
      <c r="A135"/>
      <c r="B135"/>
      <c r="C135"/>
      <c r="D135"/>
      <c r="E135"/>
      <c r="F135"/>
      <c r="G135"/>
      <c r="H135" s="35"/>
      <c r="I135" s="35"/>
      <c r="J135" s="35"/>
      <c r="N135" s="9"/>
      <c r="O135" s="35"/>
      <c r="P135"/>
      <c r="Q135" s="7"/>
      <c r="R135" s="26"/>
      <c r="S135" s="7"/>
      <c r="T135" s="7"/>
      <c r="U135"/>
      <c r="V135" s="35"/>
      <c r="W135"/>
      <c r="X135"/>
      <c r="Y135" s="35"/>
      <c r="Z135"/>
      <c r="AA135" s="31"/>
      <c r="AB135" s="31"/>
      <c r="AC135"/>
      <c r="AD135"/>
      <c r="AE135"/>
    </row>
    <row r="136" spans="1:31" s="38" customFormat="1" x14ac:dyDescent="0.25">
      <c r="A136"/>
      <c r="B136"/>
      <c r="C136"/>
      <c r="D136"/>
      <c r="E136"/>
      <c r="F136"/>
      <c r="G136"/>
      <c r="H136" s="35"/>
      <c r="I136" s="35"/>
      <c r="J136" s="35"/>
      <c r="N136" s="9"/>
      <c r="O136" s="35"/>
      <c r="P136"/>
      <c r="Q136" s="7"/>
      <c r="R136" s="26"/>
      <c r="S136" s="7"/>
      <c r="T136" s="7"/>
      <c r="U136"/>
      <c r="V136" s="35"/>
      <c r="W136"/>
      <c r="X136"/>
      <c r="Y136" s="35"/>
      <c r="Z136"/>
      <c r="AA136" s="31"/>
      <c r="AB136" s="31"/>
      <c r="AC136"/>
      <c r="AD136"/>
      <c r="AE136"/>
    </row>
    <row r="137" spans="1:31" s="38" customFormat="1" x14ac:dyDescent="0.25">
      <c r="A137"/>
      <c r="B137"/>
      <c r="C137"/>
      <c r="D137"/>
      <c r="E137"/>
      <c r="F137"/>
      <c r="G137"/>
      <c r="H137" s="35"/>
      <c r="I137" s="35"/>
      <c r="J137" s="35"/>
      <c r="N137" s="9"/>
      <c r="O137" s="35"/>
      <c r="P137"/>
      <c r="Q137" s="7"/>
      <c r="R137" s="26"/>
      <c r="S137" s="7"/>
      <c r="T137" s="7"/>
      <c r="U137"/>
      <c r="V137" s="35"/>
      <c r="W137"/>
      <c r="X137"/>
      <c r="Y137" s="35"/>
      <c r="Z137"/>
      <c r="AA137" s="31"/>
      <c r="AB137" s="31"/>
      <c r="AC137"/>
      <c r="AD137"/>
      <c r="AE137"/>
    </row>
    <row r="138" spans="1:31" s="38" customFormat="1" x14ac:dyDescent="0.25">
      <c r="A138"/>
      <c r="B138"/>
      <c r="C138"/>
      <c r="D138"/>
      <c r="E138"/>
      <c r="F138"/>
      <c r="G138"/>
      <c r="H138" s="35"/>
      <c r="I138" s="35"/>
      <c r="J138" s="35"/>
      <c r="N138" s="9"/>
      <c r="O138" s="35"/>
      <c r="P138"/>
      <c r="Q138" s="7"/>
      <c r="R138" s="26"/>
      <c r="S138" s="7"/>
      <c r="T138" s="7"/>
      <c r="U138"/>
      <c r="V138" s="35"/>
      <c r="W138"/>
      <c r="X138"/>
      <c r="Y138" s="35"/>
      <c r="Z138"/>
      <c r="AA138" s="31"/>
      <c r="AB138" s="31"/>
      <c r="AC138"/>
      <c r="AD138"/>
      <c r="AE138"/>
    </row>
    <row r="139" spans="1:31" s="38" customFormat="1" x14ac:dyDescent="0.25">
      <c r="A139"/>
      <c r="B139"/>
      <c r="C139"/>
      <c r="D139"/>
      <c r="E139"/>
      <c r="F139"/>
      <c r="G139"/>
      <c r="H139" s="35"/>
      <c r="I139" s="35"/>
      <c r="J139" s="35"/>
      <c r="N139" s="9"/>
      <c r="O139" s="35"/>
      <c r="P139"/>
      <c r="Q139" s="7"/>
      <c r="R139" s="26"/>
      <c r="S139" s="7"/>
      <c r="T139" s="7"/>
      <c r="U139"/>
      <c r="V139" s="35"/>
      <c r="W139"/>
      <c r="X139"/>
      <c r="Y139" s="35"/>
      <c r="Z139"/>
      <c r="AA139" s="31"/>
      <c r="AB139" s="31"/>
      <c r="AC139"/>
      <c r="AD139"/>
      <c r="AE139"/>
    </row>
    <row r="140" spans="1:31" s="38" customFormat="1" x14ac:dyDescent="0.25">
      <c r="A140"/>
      <c r="B140"/>
      <c r="C140"/>
      <c r="D140"/>
      <c r="E140"/>
      <c r="F140"/>
      <c r="G140"/>
      <c r="H140" s="35"/>
      <c r="I140" s="35"/>
      <c r="J140" s="35"/>
      <c r="N140" s="9"/>
      <c r="O140" s="35"/>
      <c r="P140"/>
      <c r="Q140" s="7"/>
      <c r="R140" s="26"/>
      <c r="S140" s="7"/>
      <c r="T140" s="7"/>
      <c r="U140"/>
      <c r="V140" s="35"/>
      <c r="W140"/>
      <c r="X140"/>
      <c r="Y140" s="35"/>
      <c r="Z140"/>
      <c r="AA140" s="31"/>
      <c r="AB140" s="31"/>
      <c r="AC140"/>
      <c r="AD140"/>
      <c r="AE140"/>
    </row>
    <row r="141" spans="1:31" s="38" customFormat="1" x14ac:dyDescent="0.25">
      <c r="A141"/>
      <c r="B141"/>
      <c r="C141"/>
      <c r="D141"/>
      <c r="E141"/>
      <c r="F141"/>
      <c r="G141"/>
      <c r="H141" s="35"/>
      <c r="I141" s="35"/>
      <c r="J141" s="35"/>
      <c r="N141" s="9"/>
      <c r="O141" s="35"/>
      <c r="P141"/>
      <c r="Q141" s="7"/>
      <c r="R141" s="26"/>
      <c r="S141" s="7"/>
      <c r="T141" s="7"/>
      <c r="U141"/>
      <c r="V141" s="35"/>
      <c r="W141"/>
      <c r="X141"/>
      <c r="Y141" s="35"/>
      <c r="Z141"/>
      <c r="AA141" s="31"/>
      <c r="AB141" s="31"/>
      <c r="AC141"/>
      <c r="AD141"/>
      <c r="AE141"/>
    </row>
    <row r="142" spans="1:31" s="38" customFormat="1" x14ac:dyDescent="0.25">
      <c r="A142"/>
      <c r="B142"/>
      <c r="C142"/>
      <c r="D142"/>
      <c r="E142"/>
      <c r="F142"/>
      <c r="G142"/>
      <c r="H142" s="35"/>
      <c r="I142" s="35"/>
      <c r="J142" s="35"/>
      <c r="N142" s="9"/>
      <c r="O142" s="35"/>
      <c r="P142"/>
      <c r="Q142" s="7"/>
      <c r="R142" s="26"/>
      <c r="S142" s="7"/>
      <c r="T142" s="7"/>
      <c r="U142"/>
      <c r="V142" s="35"/>
      <c r="W142"/>
      <c r="X142"/>
      <c r="Y142" s="35"/>
      <c r="Z142"/>
      <c r="AA142" s="31"/>
      <c r="AB142" s="31"/>
      <c r="AC142"/>
      <c r="AD142"/>
      <c r="AE142"/>
    </row>
    <row r="143" spans="1:31" s="38" customFormat="1" x14ac:dyDescent="0.25">
      <c r="A143"/>
      <c r="B143"/>
      <c r="C143"/>
      <c r="D143"/>
      <c r="E143"/>
      <c r="F143"/>
      <c r="G143"/>
      <c r="H143" s="35"/>
      <c r="I143" s="35"/>
      <c r="J143" s="35"/>
      <c r="N143" s="9"/>
      <c r="O143" s="35"/>
      <c r="P143"/>
      <c r="Q143" s="7"/>
      <c r="R143" s="26"/>
      <c r="S143" s="7"/>
      <c r="T143" s="7"/>
      <c r="U143"/>
      <c r="V143" s="35"/>
      <c r="W143"/>
      <c r="X143"/>
      <c r="Y143" s="35"/>
      <c r="Z143"/>
      <c r="AA143" s="31"/>
      <c r="AB143" s="31"/>
      <c r="AC143"/>
      <c r="AD143"/>
      <c r="AE143"/>
    </row>
    <row r="144" spans="1:31" s="38" customFormat="1" x14ac:dyDescent="0.25">
      <c r="A144"/>
      <c r="B144"/>
      <c r="C144"/>
      <c r="D144"/>
      <c r="E144"/>
      <c r="F144"/>
      <c r="G144"/>
      <c r="H144" s="35"/>
      <c r="I144" s="35"/>
      <c r="J144" s="35"/>
      <c r="N144" s="9"/>
      <c r="O144" s="35"/>
      <c r="P144"/>
      <c r="Q144" s="7"/>
      <c r="R144" s="26"/>
      <c r="S144" s="7"/>
      <c r="T144" s="7"/>
      <c r="U144"/>
      <c r="V144" s="35"/>
      <c r="W144"/>
      <c r="X144"/>
      <c r="Y144" s="35"/>
      <c r="Z144"/>
      <c r="AA144" s="31"/>
      <c r="AB144" s="31"/>
      <c r="AC144"/>
      <c r="AD144"/>
      <c r="AE144"/>
    </row>
    <row r="145" spans="1:31" s="38" customFormat="1" x14ac:dyDescent="0.25">
      <c r="A145"/>
      <c r="B145"/>
      <c r="C145"/>
      <c r="D145"/>
      <c r="E145"/>
      <c r="F145"/>
      <c r="G145"/>
      <c r="H145" s="35"/>
      <c r="I145" s="35"/>
      <c r="J145" s="35"/>
      <c r="N145" s="9"/>
      <c r="O145" s="35"/>
      <c r="P145"/>
      <c r="Q145" s="7"/>
      <c r="R145" s="26"/>
      <c r="S145" s="7"/>
      <c r="T145" s="7"/>
      <c r="U145"/>
      <c r="V145" s="35"/>
      <c r="W145"/>
      <c r="X145"/>
      <c r="Y145" s="35"/>
      <c r="Z145"/>
      <c r="AA145" s="31"/>
      <c r="AB145" s="31"/>
      <c r="AC145"/>
      <c r="AD145"/>
      <c r="AE145"/>
    </row>
    <row r="146" spans="1:31" s="38" customFormat="1" x14ac:dyDescent="0.25">
      <c r="A146"/>
      <c r="B146"/>
      <c r="C146"/>
      <c r="D146"/>
      <c r="E146"/>
      <c r="F146"/>
      <c r="G146"/>
      <c r="H146" s="35"/>
      <c r="I146" s="35"/>
      <c r="J146" s="35"/>
      <c r="N146" s="9"/>
      <c r="O146" s="35"/>
      <c r="P146"/>
      <c r="Q146" s="7"/>
      <c r="R146" s="26"/>
      <c r="S146" s="7"/>
      <c r="T146" s="7"/>
      <c r="U146"/>
      <c r="V146" s="35"/>
      <c r="W146"/>
      <c r="X146"/>
      <c r="Y146" s="35"/>
      <c r="Z146"/>
      <c r="AA146" s="31"/>
      <c r="AB146" s="31"/>
      <c r="AC146"/>
      <c r="AD146"/>
      <c r="AE146"/>
    </row>
    <row r="147" spans="1:31" s="38" customFormat="1" x14ac:dyDescent="0.25">
      <c r="A147"/>
      <c r="B147"/>
      <c r="C147"/>
      <c r="D147"/>
      <c r="E147"/>
      <c r="F147"/>
      <c r="G147"/>
      <c r="H147" s="35"/>
      <c r="I147" s="35"/>
      <c r="J147" s="35"/>
      <c r="N147" s="9"/>
      <c r="O147" s="35"/>
      <c r="P147"/>
      <c r="Q147" s="7"/>
      <c r="R147" s="26"/>
      <c r="S147" s="7"/>
      <c r="T147" s="7"/>
      <c r="U147"/>
      <c r="V147" s="35"/>
      <c r="W147"/>
      <c r="X147"/>
      <c r="Y147" s="35"/>
      <c r="Z147"/>
      <c r="AA147" s="31"/>
      <c r="AB147" s="31"/>
      <c r="AC147"/>
      <c r="AD147"/>
      <c r="AE147"/>
    </row>
    <row r="148" spans="1:31" s="38" customFormat="1" x14ac:dyDescent="0.25">
      <c r="A148"/>
      <c r="B148"/>
      <c r="C148"/>
      <c r="D148"/>
      <c r="E148"/>
      <c r="F148"/>
      <c r="G148"/>
      <c r="H148" s="35"/>
      <c r="I148" s="35"/>
      <c r="J148" s="35"/>
      <c r="N148" s="9"/>
      <c r="O148" s="35"/>
      <c r="P148"/>
      <c r="Q148" s="7"/>
      <c r="R148" s="26"/>
      <c r="S148" s="7"/>
      <c r="T148" s="7"/>
      <c r="U148"/>
      <c r="V148" s="35"/>
      <c r="W148"/>
      <c r="X148"/>
      <c r="Y148" s="35"/>
      <c r="Z148"/>
      <c r="AA148" s="31"/>
      <c r="AB148" s="31"/>
      <c r="AC148"/>
      <c r="AD148"/>
      <c r="AE148"/>
    </row>
    <row r="149" spans="1:31" s="38" customFormat="1" x14ac:dyDescent="0.25">
      <c r="A149"/>
      <c r="B149"/>
      <c r="C149"/>
      <c r="D149"/>
      <c r="E149"/>
      <c r="F149"/>
      <c r="G149"/>
      <c r="H149" s="35"/>
      <c r="I149" s="35"/>
      <c r="J149" s="35"/>
      <c r="N149" s="9"/>
      <c r="O149" s="35"/>
      <c r="P149"/>
      <c r="Q149" s="7"/>
      <c r="R149" s="26"/>
      <c r="S149" s="7"/>
      <c r="T149" s="7"/>
      <c r="U149"/>
      <c r="V149" s="35"/>
      <c r="W149"/>
      <c r="X149"/>
      <c r="Y149" s="35"/>
      <c r="Z149"/>
      <c r="AA149" s="31"/>
      <c r="AB149" s="31"/>
      <c r="AC149"/>
      <c r="AD149"/>
      <c r="AE149"/>
    </row>
    <row r="150" spans="1:31" s="38" customFormat="1" x14ac:dyDescent="0.25">
      <c r="A150"/>
      <c r="B150"/>
      <c r="C150"/>
      <c r="D150"/>
      <c r="E150"/>
      <c r="F150"/>
      <c r="G150"/>
      <c r="H150" s="35"/>
      <c r="I150" s="35"/>
      <c r="J150" s="35"/>
      <c r="N150" s="9"/>
      <c r="O150" s="35"/>
      <c r="P150"/>
      <c r="Q150" s="7"/>
      <c r="R150" s="26"/>
      <c r="S150" s="7"/>
      <c r="T150" s="7"/>
      <c r="U150"/>
      <c r="V150" s="35"/>
      <c r="W150"/>
      <c r="X150"/>
      <c r="Y150" s="35"/>
      <c r="Z150"/>
      <c r="AA150" s="31"/>
      <c r="AB150" s="31"/>
      <c r="AC150"/>
      <c r="AD150"/>
      <c r="AE150"/>
    </row>
    <row r="151" spans="1:31" s="38" customFormat="1" x14ac:dyDescent="0.25">
      <c r="A151"/>
      <c r="B151"/>
      <c r="C151"/>
      <c r="D151"/>
      <c r="E151"/>
      <c r="F151"/>
      <c r="G151"/>
      <c r="H151" s="35"/>
      <c r="I151" s="35"/>
      <c r="J151" s="35"/>
      <c r="N151" s="9"/>
      <c r="O151" s="35"/>
      <c r="P151"/>
      <c r="Q151" s="7"/>
      <c r="R151" s="26"/>
      <c r="S151" s="7"/>
      <c r="T151" s="7"/>
      <c r="U151"/>
      <c r="V151" s="35"/>
      <c r="W151"/>
      <c r="X151"/>
      <c r="Y151" s="35"/>
      <c r="Z151"/>
      <c r="AA151" s="31"/>
      <c r="AB151" s="31"/>
      <c r="AC151"/>
      <c r="AD151"/>
      <c r="AE151"/>
    </row>
    <row r="152" spans="1:31" s="38" customFormat="1" x14ac:dyDescent="0.25">
      <c r="A152"/>
      <c r="B152"/>
      <c r="C152"/>
      <c r="D152"/>
      <c r="E152"/>
      <c r="F152"/>
      <c r="G152"/>
      <c r="H152" s="35"/>
      <c r="I152" s="35"/>
      <c r="J152" s="35"/>
      <c r="N152" s="9"/>
      <c r="O152" s="35"/>
      <c r="P152"/>
      <c r="Q152" s="7"/>
      <c r="R152" s="26"/>
      <c r="S152" s="7"/>
      <c r="T152" s="7"/>
      <c r="U152"/>
      <c r="V152" s="35"/>
      <c r="W152"/>
      <c r="X152"/>
      <c r="Y152" s="35"/>
      <c r="Z152"/>
      <c r="AA152" s="31"/>
      <c r="AB152" s="31"/>
      <c r="AC152"/>
      <c r="AD152"/>
      <c r="AE152"/>
    </row>
    <row r="153" spans="1:31" s="38" customFormat="1" x14ac:dyDescent="0.25">
      <c r="A153"/>
      <c r="B153"/>
      <c r="C153"/>
      <c r="D153"/>
      <c r="E153"/>
      <c r="F153"/>
      <c r="G153"/>
      <c r="H153" s="35"/>
      <c r="I153" s="35"/>
      <c r="J153" s="35"/>
      <c r="N153" s="9"/>
      <c r="O153" s="35"/>
      <c r="P153"/>
      <c r="Q153" s="7"/>
      <c r="R153" s="26"/>
      <c r="S153" s="7"/>
      <c r="T153" s="7"/>
      <c r="U153"/>
      <c r="V153" s="35"/>
      <c r="W153"/>
      <c r="X153"/>
      <c r="Y153" s="35"/>
      <c r="Z153"/>
      <c r="AA153" s="31"/>
      <c r="AB153" s="31"/>
      <c r="AC153"/>
      <c r="AD153"/>
      <c r="AE153"/>
    </row>
    <row r="154" spans="1:31" s="38" customFormat="1" x14ac:dyDescent="0.25">
      <c r="A154"/>
      <c r="B154"/>
      <c r="C154"/>
      <c r="D154"/>
      <c r="E154"/>
      <c r="F154"/>
      <c r="G154"/>
      <c r="H154" s="35"/>
      <c r="I154" s="35"/>
      <c r="J154" s="35"/>
      <c r="N154" s="9"/>
      <c r="O154" s="35"/>
      <c r="P154"/>
      <c r="Q154" s="7"/>
      <c r="R154" s="26"/>
      <c r="S154" s="7"/>
      <c r="T154" s="7"/>
      <c r="U154"/>
      <c r="V154" s="35"/>
      <c r="W154"/>
      <c r="X154"/>
      <c r="Y154" s="35"/>
      <c r="Z154"/>
      <c r="AA154" s="31"/>
      <c r="AB154" s="31"/>
      <c r="AC154"/>
      <c r="AD154"/>
      <c r="AE154"/>
    </row>
    <row r="155" spans="1:31" s="38" customFormat="1" x14ac:dyDescent="0.25">
      <c r="A155"/>
      <c r="B155"/>
      <c r="C155"/>
      <c r="D155"/>
      <c r="E155"/>
      <c r="F155"/>
      <c r="G155"/>
      <c r="H155" s="35"/>
      <c r="I155" s="35"/>
      <c r="J155" s="35"/>
      <c r="N155" s="9"/>
      <c r="O155" s="35"/>
      <c r="P155"/>
      <c r="Q155" s="7"/>
      <c r="R155" s="26"/>
      <c r="S155" s="7"/>
      <c r="T155" s="7"/>
      <c r="U155"/>
      <c r="V155" s="35"/>
      <c r="W155"/>
      <c r="X155"/>
      <c r="Y155" s="35"/>
      <c r="Z155"/>
      <c r="AA155" s="31"/>
      <c r="AB155" s="31"/>
      <c r="AC155"/>
      <c r="AD155"/>
      <c r="AE155"/>
    </row>
    <row r="156" spans="1:31" s="38" customFormat="1" x14ac:dyDescent="0.25">
      <c r="A156"/>
      <c r="B156"/>
      <c r="C156"/>
      <c r="D156"/>
      <c r="E156"/>
      <c r="F156"/>
      <c r="G156"/>
      <c r="H156" s="35"/>
      <c r="I156" s="35"/>
      <c r="J156" s="35"/>
      <c r="N156" s="9"/>
      <c r="O156" s="35"/>
      <c r="P156"/>
      <c r="Q156" s="7"/>
      <c r="R156" s="26"/>
      <c r="S156" s="7"/>
      <c r="T156" s="7"/>
      <c r="U156"/>
      <c r="V156" s="35"/>
      <c r="W156"/>
      <c r="X156"/>
      <c r="Y156" s="35"/>
      <c r="Z156"/>
      <c r="AA156" s="31"/>
      <c r="AB156" s="31"/>
      <c r="AC156"/>
      <c r="AD156"/>
      <c r="AE156"/>
    </row>
    <row r="157" spans="1:31" s="38" customFormat="1" x14ac:dyDescent="0.25">
      <c r="A157"/>
      <c r="B157"/>
      <c r="C157"/>
      <c r="D157"/>
      <c r="E157"/>
      <c r="F157"/>
      <c r="G157"/>
      <c r="H157" s="35"/>
      <c r="I157" s="35"/>
      <c r="J157" s="35"/>
      <c r="N157" s="9"/>
      <c r="O157" s="35"/>
      <c r="P157"/>
      <c r="Q157" s="7"/>
      <c r="R157" s="26"/>
      <c r="S157" s="7"/>
      <c r="T157" s="7"/>
      <c r="U157"/>
      <c r="V157" s="35"/>
      <c r="W157"/>
      <c r="X157"/>
      <c r="Y157" s="35"/>
      <c r="Z157"/>
      <c r="AA157" s="31"/>
      <c r="AB157" s="31"/>
      <c r="AC157"/>
      <c r="AD157"/>
      <c r="AE157"/>
    </row>
    <row r="158" spans="1:31" s="38" customFormat="1" x14ac:dyDescent="0.25">
      <c r="A158"/>
      <c r="B158"/>
      <c r="C158"/>
      <c r="D158"/>
      <c r="E158"/>
      <c r="F158"/>
      <c r="G158"/>
      <c r="H158" s="35"/>
      <c r="I158" s="35"/>
      <c r="J158" s="35"/>
      <c r="N158" s="9"/>
      <c r="O158" s="35"/>
      <c r="P158"/>
      <c r="Q158" s="7"/>
      <c r="R158" s="26"/>
      <c r="S158" s="7"/>
      <c r="T158" s="7"/>
      <c r="U158"/>
      <c r="V158" s="35"/>
      <c r="W158"/>
      <c r="X158"/>
      <c r="Y158" s="35"/>
      <c r="Z158"/>
      <c r="AA158" s="31"/>
      <c r="AB158" s="31"/>
      <c r="AC158"/>
      <c r="AD158"/>
      <c r="AE158"/>
    </row>
    <row r="159" spans="1:31" s="38" customFormat="1" x14ac:dyDescent="0.25">
      <c r="A159"/>
      <c r="B159"/>
      <c r="C159"/>
      <c r="D159"/>
      <c r="E159"/>
      <c r="F159"/>
      <c r="G159"/>
      <c r="H159" s="35"/>
      <c r="I159" s="35"/>
      <c r="J159" s="35"/>
      <c r="N159" s="9"/>
      <c r="O159" s="35"/>
      <c r="P159"/>
      <c r="Q159" s="7"/>
      <c r="R159" s="26"/>
      <c r="S159" s="7"/>
      <c r="T159" s="7"/>
      <c r="U159"/>
      <c r="V159" s="35"/>
      <c r="W159"/>
      <c r="X159"/>
      <c r="Y159" s="35"/>
      <c r="Z159"/>
      <c r="AA159" s="31"/>
      <c r="AB159" s="31"/>
      <c r="AC159"/>
      <c r="AD159"/>
      <c r="AE159"/>
    </row>
    <row r="160" spans="1:31" s="38" customFormat="1" x14ac:dyDescent="0.25">
      <c r="A160"/>
      <c r="B160"/>
      <c r="C160"/>
      <c r="D160"/>
      <c r="E160"/>
      <c r="F160"/>
      <c r="G160"/>
      <c r="H160" s="35"/>
      <c r="I160" s="35"/>
      <c r="J160" s="35"/>
      <c r="N160" s="9"/>
      <c r="O160" s="35"/>
      <c r="P160"/>
      <c r="Q160" s="7"/>
      <c r="R160" s="26"/>
      <c r="S160" s="7"/>
      <c r="T160" s="7"/>
      <c r="U160"/>
      <c r="V160" s="35"/>
      <c r="W160"/>
      <c r="X160"/>
      <c r="Y160" s="35"/>
      <c r="Z160"/>
      <c r="AA160" s="31"/>
      <c r="AB160" s="31"/>
      <c r="AC160"/>
      <c r="AD160"/>
      <c r="AE160"/>
    </row>
    <row r="161" spans="1:31" s="38" customFormat="1" x14ac:dyDescent="0.25">
      <c r="A161"/>
      <c r="B161"/>
      <c r="C161"/>
      <c r="D161"/>
      <c r="E161"/>
      <c r="F161"/>
      <c r="G161"/>
      <c r="H161" s="35"/>
      <c r="I161" s="35"/>
      <c r="J161" s="35"/>
      <c r="N161" s="9"/>
      <c r="O161" s="35"/>
      <c r="P161"/>
      <c r="Q161" s="7"/>
      <c r="R161" s="26"/>
      <c r="S161" s="7"/>
      <c r="T161" s="7"/>
      <c r="U161"/>
      <c r="V161" s="35"/>
      <c r="W161"/>
      <c r="X161"/>
      <c r="Y161" s="35"/>
      <c r="Z161"/>
      <c r="AA161" s="31"/>
      <c r="AB161" s="31"/>
      <c r="AC161"/>
      <c r="AD161"/>
      <c r="AE161"/>
    </row>
    <row r="162" spans="1:31" s="38" customFormat="1" x14ac:dyDescent="0.25">
      <c r="A162"/>
      <c r="B162"/>
      <c r="C162"/>
      <c r="D162"/>
      <c r="E162"/>
      <c r="F162"/>
      <c r="G162"/>
      <c r="H162" s="35"/>
      <c r="I162" s="35"/>
      <c r="J162" s="35"/>
      <c r="N162" s="9"/>
      <c r="O162" s="35"/>
      <c r="P162"/>
      <c r="Q162" s="7"/>
      <c r="R162" s="26"/>
      <c r="S162" s="7"/>
      <c r="T162" s="7"/>
      <c r="U162"/>
      <c r="V162" s="35"/>
      <c r="W162"/>
      <c r="X162"/>
      <c r="Y162" s="35"/>
      <c r="Z162"/>
      <c r="AA162" s="31"/>
      <c r="AB162" s="31"/>
      <c r="AC162"/>
      <c r="AD162"/>
      <c r="AE162"/>
    </row>
    <row r="163" spans="1:31" s="38" customFormat="1" x14ac:dyDescent="0.25">
      <c r="A163"/>
      <c r="B163"/>
      <c r="C163"/>
      <c r="D163"/>
      <c r="E163"/>
      <c r="F163"/>
      <c r="G163"/>
      <c r="H163" s="35"/>
      <c r="I163" s="35"/>
      <c r="J163" s="35"/>
      <c r="N163" s="9"/>
      <c r="O163" s="35"/>
      <c r="P163"/>
      <c r="Q163" s="7"/>
      <c r="R163" s="26"/>
      <c r="S163" s="7"/>
      <c r="T163" s="7"/>
      <c r="U163"/>
      <c r="V163" s="35"/>
      <c r="W163"/>
      <c r="X163"/>
      <c r="Y163" s="35"/>
      <c r="Z163"/>
      <c r="AA163" s="31"/>
      <c r="AB163" s="31"/>
      <c r="AC163"/>
      <c r="AD163"/>
      <c r="AE163"/>
    </row>
    <row r="164" spans="1:31" s="38" customFormat="1" x14ac:dyDescent="0.25">
      <c r="A164"/>
      <c r="B164"/>
      <c r="C164"/>
      <c r="D164"/>
      <c r="E164"/>
      <c r="F164"/>
      <c r="G164"/>
      <c r="H164" s="35"/>
      <c r="I164" s="35"/>
      <c r="J164" s="35"/>
      <c r="N164" s="9"/>
      <c r="O164" s="35"/>
      <c r="P164"/>
      <c r="Q164" s="7"/>
      <c r="R164" s="26"/>
      <c r="S164" s="7"/>
      <c r="T164" s="7"/>
      <c r="U164"/>
      <c r="V164" s="35"/>
      <c r="W164"/>
      <c r="X164"/>
      <c r="Y164" s="35"/>
      <c r="Z164"/>
      <c r="AA164" s="31"/>
      <c r="AB164" s="31"/>
      <c r="AC164"/>
      <c r="AD164"/>
      <c r="AE164"/>
    </row>
    <row r="165" spans="1:31" s="38" customFormat="1" x14ac:dyDescent="0.25">
      <c r="A165"/>
      <c r="B165"/>
      <c r="C165"/>
      <c r="D165"/>
      <c r="E165"/>
      <c r="F165"/>
      <c r="G165"/>
      <c r="H165" s="35"/>
      <c r="I165" s="35"/>
      <c r="J165" s="35"/>
      <c r="N165" s="9"/>
      <c r="O165" s="35"/>
      <c r="P165"/>
      <c r="Q165" s="7"/>
      <c r="R165" s="26"/>
      <c r="S165" s="7"/>
      <c r="T165" s="7"/>
      <c r="U165"/>
      <c r="V165" s="35"/>
      <c r="W165"/>
      <c r="X165"/>
      <c r="Y165" s="35"/>
      <c r="Z165"/>
      <c r="AA165" s="31"/>
      <c r="AB165" s="31"/>
      <c r="AC165"/>
      <c r="AD165"/>
      <c r="AE165"/>
    </row>
    <row r="166" spans="1:31" s="38" customFormat="1" x14ac:dyDescent="0.25">
      <c r="A166"/>
      <c r="B166"/>
      <c r="C166"/>
      <c r="D166"/>
      <c r="E166"/>
      <c r="F166"/>
      <c r="G166"/>
      <c r="H166" s="35"/>
      <c r="I166" s="35"/>
      <c r="J166" s="35"/>
      <c r="N166" s="9"/>
      <c r="O166" s="35"/>
      <c r="P166"/>
      <c r="Q166" s="7"/>
      <c r="R166" s="26"/>
      <c r="S166" s="7"/>
      <c r="T166" s="7"/>
      <c r="U166"/>
      <c r="V166" s="35"/>
      <c r="W166"/>
      <c r="X166"/>
      <c r="Y166" s="35"/>
      <c r="Z166"/>
      <c r="AA166" s="31"/>
      <c r="AB166" s="31"/>
      <c r="AC166"/>
      <c r="AD166"/>
      <c r="AE166"/>
    </row>
    <row r="167" spans="1:31" s="38" customFormat="1" x14ac:dyDescent="0.25">
      <c r="A167"/>
      <c r="B167"/>
      <c r="C167"/>
      <c r="D167"/>
      <c r="E167"/>
      <c r="F167"/>
      <c r="G167"/>
      <c r="H167" s="35"/>
      <c r="I167" s="35"/>
      <c r="J167" s="35"/>
      <c r="N167" s="9"/>
      <c r="O167" s="35"/>
      <c r="P167"/>
      <c r="Q167" s="7"/>
      <c r="R167" s="26"/>
      <c r="S167" s="7"/>
      <c r="T167" s="7"/>
      <c r="U167"/>
      <c r="V167" s="35"/>
      <c r="W167"/>
      <c r="X167"/>
      <c r="Y167" s="35"/>
      <c r="Z167"/>
      <c r="AA167" s="31"/>
      <c r="AB167" s="31"/>
      <c r="AC167"/>
      <c r="AD167"/>
      <c r="AE167"/>
    </row>
    <row r="168" spans="1:31" s="38" customFormat="1" x14ac:dyDescent="0.25">
      <c r="A168"/>
      <c r="B168"/>
      <c r="C168"/>
      <c r="D168"/>
      <c r="E168"/>
      <c r="F168"/>
      <c r="G168"/>
      <c r="H168" s="35"/>
      <c r="I168" s="35"/>
      <c r="J168" s="35"/>
      <c r="N168" s="9"/>
      <c r="O168" s="35"/>
      <c r="P168"/>
      <c r="Q168" s="7"/>
      <c r="R168" s="26"/>
      <c r="S168" s="7"/>
      <c r="T168" s="7"/>
      <c r="U168"/>
      <c r="V168" s="35"/>
      <c r="W168"/>
      <c r="X168"/>
      <c r="Y168" s="35"/>
      <c r="Z168"/>
      <c r="AA168" s="31"/>
      <c r="AB168" s="31"/>
      <c r="AC168"/>
      <c r="AD168"/>
      <c r="AE168"/>
    </row>
    <row r="169" spans="1:31" s="38" customFormat="1" x14ac:dyDescent="0.25">
      <c r="A169"/>
      <c r="B169"/>
      <c r="C169"/>
      <c r="D169"/>
      <c r="E169"/>
      <c r="F169"/>
      <c r="G169"/>
      <c r="H169" s="35"/>
      <c r="I169" s="35"/>
      <c r="J169" s="35"/>
      <c r="N169" s="9"/>
      <c r="O169" s="35"/>
      <c r="P169"/>
      <c r="Q169" s="7"/>
      <c r="R169" s="26"/>
      <c r="S169" s="7"/>
      <c r="T169" s="7"/>
      <c r="U169"/>
      <c r="V169" s="35"/>
      <c r="W169"/>
      <c r="X169"/>
      <c r="Y169" s="35"/>
      <c r="Z169"/>
      <c r="AA169" s="31"/>
      <c r="AB169" s="31"/>
      <c r="AC169"/>
      <c r="AD169"/>
      <c r="AE169"/>
    </row>
    <row r="170" spans="1:31" s="38" customFormat="1" x14ac:dyDescent="0.25">
      <c r="A170"/>
      <c r="B170"/>
      <c r="C170"/>
      <c r="D170"/>
      <c r="E170"/>
      <c r="F170"/>
      <c r="G170"/>
      <c r="H170" s="35"/>
      <c r="I170" s="35"/>
      <c r="J170" s="35"/>
      <c r="N170" s="9"/>
      <c r="O170" s="35"/>
      <c r="P170"/>
      <c r="Q170" s="7"/>
      <c r="R170" s="26"/>
      <c r="S170" s="7"/>
      <c r="T170" s="7"/>
      <c r="U170"/>
      <c r="V170" s="35"/>
      <c r="W170"/>
      <c r="X170"/>
      <c r="Y170" s="35"/>
      <c r="Z170"/>
      <c r="AA170" s="31"/>
      <c r="AB170" s="31"/>
      <c r="AC170"/>
      <c r="AD170"/>
      <c r="AE170"/>
    </row>
    <row r="171" spans="1:31" s="38" customFormat="1" x14ac:dyDescent="0.25">
      <c r="A171"/>
      <c r="B171"/>
      <c r="C171"/>
      <c r="D171"/>
      <c r="E171"/>
      <c r="F171"/>
      <c r="G171"/>
      <c r="H171" s="35"/>
      <c r="I171" s="35"/>
      <c r="J171" s="35"/>
      <c r="N171" s="9"/>
      <c r="O171" s="35"/>
      <c r="P171"/>
      <c r="Q171" s="7"/>
      <c r="R171" s="26"/>
      <c r="S171" s="7"/>
      <c r="T171" s="7"/>
      <c r="U171"/>
      <c r="V171" s="35"/>
      <c r="W171"/>
      <c r="X171"/>
      <c r="Y171" s="35"/>
      <c r="Z171"/>
      <c r="AA171" s="31"/>
      <c r="AB171" s="31"/>
      <c r="AC171"/>
      <c r="AD171"/>
      <c r="AE171"/>
    </row>
    <row r="172" spans="1:31" s="38" customFormat="1" x14ac:dyDescent="0.25">
      <c r="A172"/>
      <c r="B172"/>
      <c r="C172"/>
      <c r="D172"/>
      <c r="E172"/>
      <c r="F172"/>
      <c r="G172"/>
      <c r="H172" s="35"/>
      <c r="I172" s="35"/>
      <c r="J172" s="35"/>
      <c r="N172" s="9"/>
      <c r="O172" s="35"/>
      <c r="P172"/>
      <c r="Q172" s="7"/>
      <c r="R172" s="26"/>
      <c r="S172" s="7"/>
      <c r="T172" s="7"/>
      <c r="U172"/>
      <c r="V172" s="35"/>
      <c r="W172"/>
      <c r="X172"/>
      <c r="Y172" s="35"/>
      <c r="Z172"/>
      <c r="AA172" s="31"/>
      <c r="AB172" s="31"/>
      <c r="AC172"/>
      <c r="AD172"/>
      <c r="AE172"/>
    </row>
    <row r="173" spans="1:31" s="38" customFormat="1" x14ac:dyDescent="0.25">
      <c r="A173"/>
      <c r="B173"/>
      <c r="C173"/>
      <c r="D173"/>
      <c r="E173"/>
      <c r="F173"/>
      <c r="G173"/>
      <c r="H173" s="35"/>
      <c r="I173" s="35"/>
      <c r="J173" s="35"/>
      <c r="N173" s="9"/>
      <c r="O173" s="35"/>
      <c r="P173"/>
      <c r="Q173" s="7"/>
      <c r="R173" s="26"/>
      <c r="S173" s="7"/>
      <c r="T173" s="7"/>
      <c r="U173"/>
      <c r="V173" s="35"/>
      <c r="W173"/>
      <c r="X173"/>
      <c r="Y173" s="35"/>
      <c r="Z173"/>
      <c r="AA173" s="31"/>
      <c r="AB173" s="31"/>
      <c r="AC173"/>
      <c r="AD173"/>
      <c r="AE173"/>
    </row>
    <row r="174" spans="1:31" s="38" customFormat="1" x14ac:dyDescent="0.25">
      <c r="A174"/>
      <c r="B174"/>
      <c r="C174"/>
      <c r="D174"/>
      <c r="E174"/>
      <c r="F174"/>
      <c r="G174"/>
      <c r="H174" s="35"/>
      <c r="I174" s="35"/>
      <c r="J174" s="35"/>
      <c r="N174" s="9"/>
      <c r="O174" s="35"/>
      <c r="P174"/>
      <c r="Q174" s="7"/>
      <c r="R174" s="26"/>
      <c r="S174" s="7"/>
      <c r="T174" s="7"/>
      <c r="U174"/>
      <c r="V174" s="35"/>
      <c r="W174"/>
      <c r="X174"/>
      <c r="Y174" s="35"/>
      <c r="Z174"/>
      <c r="AA174" s="31"/>
      <c r="AB174" s="31"/>
      <c r="AC174"/>
      <c r="AD174"/>
      <c r="AE174"/>
    </row>
    <row r="175" spans="1:31" s="38" customFormat="1" x14ac:dyDescent="0.25">
      <c r="A175"/>
      <c r="B175"/>
      <c r="C175"/>
      <c r="D175"/>
      <c r="E175"/>
      <c r="F175"/>
      <c r="G175"/>
      <c r="H175" s="35"/>
      <c r="I175" s="35"/>
      <c r="J175" s="35"/>
      <c r="N175" s="9"/>
      <c r="O175" s="35"/>
      <c r="P175"/>
      <c r="Q175" s="7"/>
      <c r="R175" s="26"/>
      <c r="S175" s="7"/>
      <c r="T175" s="7"/>
      <c r="U175"/>
      <c r="V175" s="35"/>
      <c r="W175"/>
      <c r="X175"/>
      <c r="Y175" s="35"/>
      <c r="Z175"/>
      <c r="AA175" s="31"/>
      <c r="AB175" s="31"/>
      <c r="AC175"/>
      <c r="AD175"/>
      <c r="AE175"/>
    </row>
    <row r="176" spans="1:31" s="38" customFormat="1" x14ac:dyDescent="0.25">
      <c r="A176"/>
      <c r="B176"/>
      <c r="C176"/>
      <c r="D176"/>
      <c r="E176"/>
      <c r="F176"/>
      <c r="G176"/>
      <c r="H176" s="35"/>
      <c r="I176" s="35"/>
      <c r="J176" s="35"/>
      <c r="N176" s="9"/>
      <c r="O176" s="35"/>
      <c r="P176"/>
      <c r="Q176" s="7"/>
      <c r="R176" s="26"/>
      <c r="S176" s="7"/>
      <c r="T176" s="7"/>
      <c r="U176"/>
      <c r="V176" s="35"/>
      <c r="W176"/>
      <c r="X176"/>
      <c r="Y176" s="35"/>
      <c r="Z176"/>
      <c r="AA176" s="31"/>
      <c r="AB176" s="31"/>
      <c r="AC176"/>
      <c r="AD176"/>
      <c r="AE176"/>
    </row>
    <row r="177" spans="1:31" s="38" customFormat="1" x14ac:dyDescent="0.25">
      <c r="A177"/>
      <c r="B177"/>
      <c r="C177"/>
      <c r="D177"/>
      <c r="E177"/>
      <c r="F177"/>
      <c r="G177"/>
      <c r="H177" s="35"/>
      <c r="I177" s="35"/>
      <c r="J177" s="35"/>
      <c r="N177" s="9"/>
      <c r="O177" s="35"/>
      <c r="P177"/>
      <c r="Q177" s="7"/>
      <c r="R177" s="26"/>
      <c r="S177" s="7"/>
      <c r="T177" s="7"/>
      <c r="U177"/>
      <c r="V177" s="35"/>
      <c r="W177"/>
      <c r="X177"/>
      <c r="Y177" s="35"/>
      <c r="Z177"/>
      <c r="AA177" s="31"/>
      <c r="AB177" s="31"/>
      <c r="AC177"/>
      <c r="AD177"/>
      <c r="AE177"/>
    </row>
    <row r="178" spans="1:31" s="38" customFormat="1" x14ac:dyDescent="0.25">
      <c r="A178"/>
      <c r="B178"/>
      <c r="C178"/>
      <c r="D178"/>
      <c r="E178"/>
      <c r="F178"/>
      <c r="G178"/>
      <c r="H178" s="35"/>
      <c r="I178" s="35"/>
      <c r="J178" s="35"/>
      <c r="N178" s="9"/>
      <c r="O178" s="35"/>
      <c r="P178"/>
      <c r="Q178" s="7"/>
      <c r="R178" s="26"/>
      <c r="S178" s="7"/>
      <c r="T178" s="7"/>
      <c r="U178"/>
      <c r="V178" s="35"/>
      <c r="W178"/>
      <c r="X178"/>
      <c r="Y178" s="35"/>
      <c r="Z178"/>
      <c r="AA178" s="31"/>
      <c r="AB178" s="31"/>
      <c r="AC178"/>
      <c r="AD178"/>
      <c r="AE178"/>
    </row>
    <row r="179" spans="1:31" s="38" customFormat="1" x14ac:dyDescent="0.25">
      <c r="A179"/>
      <c r="B179"/>
      <c r="C179"/>
      <c r="D179"/>
      <c r="E179"/>
      <c r="F179"/>
      <c r="G179"/>
      <c r="H179" s="35"/>
      <c r="I179" s="35"/>
      <c r="J179" s="35"/>
      <c r="N179" s="9"/>
      <c r="O179" s="35"/>
      <c r="P179"/>
      <c r="Q179" s="7"/>
      <c r="R179" s="26"/>
      <c r="S179" s="7"/>
      <c r="T179" s="7"/>
      <c r="U179"/>
      <c r="V179" s="35"/>
      <c r="W179"/>
      <c r="X179"/>
      <c r="Y179" s="35"/>
      <c r="Z179"/>
      <c r="AA179" s="31"/>
      <c r="AB179" s="31"/>
      <c r="AC179"/>
      <c r="AD179"/>
      <c r="AE179"/>
    </row>
    <row r="180" spans="1:31" s="38" customFormat="1" x14ac:dyDescent="0.25">
      <c r="A180"/>
      <c r="B180"/>
      <c r="C180"/>
      <c r="D180"/>
      <c r="E180"/>
      <c r="F180"/>
      <c r="G180"/>
      <c r="H180" s="35"/>
      <c r="I180" s="35"/>
      <c r="J180" s="35"/>
      <c r="N180" s="9"/>
      <c r="O180" s="35"/>
      <c r="P180"/>
      <c r="Q180" s="7"/>
      <c r="R180" s="26"/>
      <c r="S180" s="7"/>
      <c r="T180" s="7"/>
      <c r="U180"/>
      <c r="V180" s="35"/>
      <c r="W180"/>
      <c r="X180"/>
      <c r="Y180" s="35"/>
      <c r="Z180"/>
      <c r="AA180" s="31"/>
      <c r="AB180" s="31"/>
      <c r="AC180"/>
      <c r="AD180"/>
      <c r="AE180"/>
    </row>
    <row r="181" spans="1:31" s="38" customFormat="1" x14ac:dyDescent="0.25">
      <c r="A181"/>
      <c r="B181"/>
      <c r="C181"/>
      <c r="D181"/>
      <c r="E181"/>
      <c r="F181"/>
      <c r="G181"/>
      <c r="H181" s="35"/>
      <c r="I181" s="35"/>
      <c r="J181" s="35"/>
      <c r="N181" s="9"/>
      <c r="O181" s="35"/>
      <c r="P181"/>
      <c r="Q181" s="7"/>
      <c r="R181" s="26"/>
      <c r="S181" s="7"/>
      <c r="T181" s="7"/>
      <c r="U181"/>
      <c r="V181" s="35"/>
      <c r="W181"/>
      <c r="X181"/>
      <c r="Y181" s="35"/>
      <c r="Z181"/>
      <c r="AA181" s="31"/>
      <c r="AB181" s="31"/>
      <c r="AC181"/>
      <c r="AD181"/>
      <c r="AE181"/>
    </row>
    <row r="182" spans="1:31" s="38" customFormat="1" x14ac:dyDescent="0.25">
      <c r="A182"/>
      <c r="B182"/>
      <c r="C182"/>
      <c r="D182"/>
      <c r="E182"/>
      <c r="F182"/>
      <c r="G182"/>
      <c r="H182" s="35"/>
      <c r="I182" s="35"/>
      <c r="J182" s="35"/>
      <c r="N182" s="9"/>
      <c r="O182" s="35"/>
      <c r="P182"/>
      <c r="Q182" s="7"/>
      <c r="R182" s="26"/>
      <c r="S182" s="7"/>
      <c r="T182" s="7"/>
      <c r="U182"/>
      <c r="V182" s="35"/>
      <c r="W182"/>
      <c r="X182"/>
      <c r="Y182" s="35"/>
      <c r="Z182"/>
      <c r="AA182" s="31"/>
      <c r="AB182" s="31"/>
      <c r="AC182"/>
      <c r="AD182"/>
      <c r="AE182"/>
    </row>
    <row r="183" spans="1:31" s="38" customFormat="1" x14ac:dyDescent="0.25">
      <c r="A183"/>
      <c r="B183"/>
      <c r="C183"/>
      <c r="D183"/>
      <c r="E183"/>
      <c r="F183"/>
      <c r="G183"/>
      <c r="H183" s="35"/>
      <c r="I183" s="35"/>
      <c r="J183" s="35"/>
      <c r="N183" s="9"/>
      <c r="O183" s="35"/>
      <c r="P183"/>
      <c r="Q183" s="7"/>
      <c r="R183" s="26"/>
      <c r="S183" s="7"/>
      <c r="T183" s="7"/>
      <c r="U183"/>
      <c r="V183" s="35"/>
      <c r="W183"/>
      <c r="X183"/>
      <c r="Y183" s="35"/>
      <c r="Z183"/>
      <c r="AA183" s="31"/>
      <c r="AB183" s="31"/>
      <c r="AC183"/>
      <c r="AD183"/>
      <c r="AE183"/>
    </row>
    <row r="184" spans="1:31" s="38" customFormat="1" x14ac:dyDescent="0.25">
      <c r="A184"/>
      <c r="B184"/>
      <c r="C184"/>
      <c r="D184"/>
      <c r="E184"/>
      <c r="F184"/>
      <c r="G184"/>
      <c r="H184" s="35"/>
      <c r="I184" s="35"/>
      <c r="J184" s="35"/>
      <c r="N184" s="9"/>
      <c r="O184" s="35"/>
      <c r="P184"/>
      <c r="Q184" s="7"/>
      <c r="R184" s="26"/>
      <c r="S184" s="7"/>
      <c r="T184" s="7"/>
      <c r="U184"/>
      <c r="V184" s="35"/>
      <c r="W184"/>
      <c r="X184"/>
      <c r="Y184" s="35"/>
      <c r="Z184"/>
      <c r="AA184" s="31"/>
      <c r="AB184" s="31"/>
      <c r="AC184"/>
      <c r="AD184"/>
      <c r="AE184"/>
    </row>
    <row r="185" spans="1:31" s="38" customFormat="1" x14ac:dyDescent="0.25">
      <c r="A185"/>
      <c r="B185"/>
      <c r="C185"/>
      <c r="D185"/>
      <c r="E185"/>
      <c r="F185"/>
      <c r="G185"/>
      <c r="H185" s="35"/>
      <c r="I185" s="35"/>
      <c r="J185" s="35"/>
      <c r="N185" s="9"/>
      <c r="O185" s="35"/>
      <c r="P185"/>
      <c r="Q185" s="7"/>
      <c r="R185" s="26"/>
      <c r="S185" s="7"/>
      <c r="T185" s="7"/>
      <c r="U185"/>
      <c r="V185" s="35"/>
      <c r="W185"/>
      <c r="X185"/>
      <c r="Y185" s="35"/>
      <c r="Z185"/>
      <c r="AA185" s="31"/>
      <c r="AB185" s="31"/>
      <c r="AC185"/>
      <c r="AD185"/>
      <c r="AE185"/>
    </row>
    <row r="186" spans="1:31" s="38" customFormat="1" x14ac:dyDescent="0.25">
      <c r="A186"/>
      <c r="B186"/>
      <c r="C186"/>
      <c r="D186"/>
      <c r="E186"/>
      <c r="F186"/>
      <c r="G186"/>
      <c r="H186" s="35"/>
      <c r="I186" s="35"/>
      <c r="J186" s="35"/>
      <c r="N186" s="9"/>
      <c r="O186" s="35"/>
      <c r="P186"/>
      <c r="Q186" s="7"/>
      <c r="R186" s="26"/>
      <c r="S186" s="7"/>
      <c r="T186" s="7"/>
      <c r="U186"/>
      <c r="V186" s="35"/>
      <c r="W186"/>
      <c r="X186"/>
      <c r="Y186" s="35"/>
      <c r="Z186"/>
      <c r="AA186" s="31"/>
      <c r="AB186" s="31"/>
      <c r="AC186"/>
      <c r="AD186"/>
      <c r="AE186"/>
    </row>
    <row r="187" spans="1:31" s="38" customFormat="1" x14ac:dyDescent="0.25">
      <c r="A187"/>
      <c r="B187"/>
      <c r="C187"/>
      <c r="D187"/>
      <c r="E187"/>
      <c r="F187"/>
      <c r="G187"/>
      <c r="H187" s="35"/>
      <c r="I187" s="35"/>
      <c r="J187" s="35"/>
      <c r="N187" s="9"/>
      <c r="O187" s="35"/>
      <c r="P187"/>
      <c r="Q187" s="7"/>
      <c r="R187" s="26"/>
      <c r="S187" s="7"/>
      <c r="T187" s="7"/>
      <c r="U187"/>
      <c r="V187" s="35"/>
      <c r="W187"/>
      <c r="X187"/>
      <c r="Y187" s="35"/>
      <c r="Z187"/>
      <c r="AA187" s="31"/>
      <c r="AB187" s="31"/>
      <c r="AC187"/>
      <c r="AD187"/>
      <c r="AE187"/>
    </row>
    <row r="188" spans="1:31" s="38" customFormat="1" x14ac:dyDescent="0.25">
      <c r="A188"/>
      <c r="B188"/>
      <c r="C188"/>
      <c r="D188"/>
      <c r="E188"/>
      <c r="F188"/>
      <c r="G188"/>
      <c r="H188" s="35"/>
      <c r="I188" s="35"/>
      <c r="J188" s="35"/>
      <c r="N188" s="9"/>
      <c r="O188" s="35"/>
      <c r="P188"/>
      <c r="Q188" s="7"/>
      <c r="R188" s="26"/>
      <c r="S188" s="7"/>
      <c r="T188" s="7"/>
      <c r="U188"/>
      <c r="V188" s="35"/>
      <c r="W188"/>
      <c r="X188"/>
      <c r="Y188" s="35"/>
      <c r="Z188"/>
      <c r="AA188" s="31"/>
      <c r="AB188" s="31"/>
      <c r="AC188"/>
      <c r="AD188"/>
      <c r="AE188"/>
    </row>
    <row r="189" spans="1:31" s="38" customFormat="1" x14ac:dyDescent="0.25">
      <c r="A189"/>
      <c r="B189"/>
      <c r="C189"/>
      <c r="D189"/>
      <c r="E189"/>
      <c r="F189"/>
      <c r="G189"/>
      <c r="H189" s="35"/>
      <c r="I189" s="35"/>
      <c r="J189" s="35"/>
      <c r="N189" s="9"/>
      <c r="O189" s="35"/>
      <c r="P189"/>
      <c r="Q189" s="7"/>
      <c r="R189" s="26"/>
      <c r="S189" s="7"/>
      <c r="T189" s="7"/>
      <c r="U189"/>
      <c r="V189" s="35"/>
      <c r="W189"/>
      <c r="X189"/>
      <c r="Y189" s="35"/>
      <c r="Z189"/>
      <c r="AA189" s="31"/>
      <c r="AB189" s="31"/>
      <c r="AC189"/>
      <c r="AD189"/>
      <c r="AE189"/>
    </row>
    <row r="190" spans="1:31" s="38" customFormat="1" x14ac:dyDescent="0.25">
      <c r="A190"/>
      <c r="B190"/>
      <c r="C190"/>
      <c r="D190"/>
      <c r="E190"/>
      <c r="F190"/>
      <c r="G190"/>
      <c r="H190" s="35"/>
      <c r="I190" s="35"/>
      <c r="J190" s="35"/>
      <c r="N190" s="9"/>
      <c r="O190" s="35"/>
      <c r="P190"/>
      <c r="Q190" s="7"/>
      <c r="R190" s="26"/>
      <c r="S190" s="7"/>
      <c r="T190" s="7"/>
      <c r="U190"/>
      <c r="V190" s="35"/>
      <c r="W190"/>
      <c r="X190"/>
      <c r="Y190" s="35"/>
      <c r="Z190"/>
      <c r="AA190" s="31"/>
      <c r="AB190" s="31"/>
      <c r="AC190"/>
      <c r="AD190"/>
      <c r="AE190"/>
    </row>
    <row r="191" spans="1:31" s="38" customFormat="1" x14ac:dyDescent="0.25">
      <c r="A191"/>
      <c r="B191"/>
      <c r="C191"/>
      <c r="D191"/>
      <c r="E191"/>
      <c r="F191"/>
      <c r="G191"/>
      <c r="H191" s="35"/>
      <c r="I191" s="35"/>
      <c r="J191" s="35"/>
      <c r="N191" s="9"/>
      <c r="O191" s="35"/>
      <c r="P191"/>
      <c r="Q191" s="7"/>
      <c r="R191" s="26"/>
      <c r="S191" s="7"/>
      <c r="T191" s="7"/>
      <c r="U191"/>
      <c r="V191" s="35"/>
      <c r="W191"/>
      <c r="X191"/>
      <c r="Y191" s="35"/>
      <c r="Z191"/>
      <c r="AA191" s="31"/>
      <c r="AB191" s="31"/>
      <c r="AC191"/>
      <c r="AD191"/>
      <c r="AE191"/>
    </row>
    <row r="192" spans="1:31" s="38" customFormat="1" x14ac:dyDescent="0.25">
      <c r="A192"/>
      <c r="B192"/>
      <c r="C192"/>
      <c r="D192"/>
      <c r="E192"/>
      <c r="F192"/>
      <c r="G192"/>
      <c r="H192" s="35"/>
      <c r="I192" s="35"/>
      <c r="J192" s="35"/>
      <c r="N192" s="9"/>
      <c r="O192" s="35"/>
      <c r="P192"/>
      <c r="Q192" s="7"/>
      <c r="R192" s="26"/>
      <c r="S192" s="7"/>
      <c r="T192" s="7"/>
      <c r="U192"/>
      <c r="V192" s="35"/>
      <c r="W192"/>
      <c r="X192"/>
      <c r="Y192" s="35"/>
      <c r="Z192"/>
      <c r="AA192" s="31"/>
      <c r="AB192" s="31"/>
      <c r="AC192"/>
      <c r="AD192"/>
      <c r="AE192"/>
    </row>
    <row r="193" spans="1:31" s="38" customFormat="1" x14ac:dyDescent="0.25">
      <c r="A193"/>
      <c r="B193"/>
      <c r="C193"/>
      <c r="D193"/>
      <c r="E193"/>
      <c r="F193"/>
      <c r="G193"/>
      <c r="H193" s="35"/>
      <c r="I193" s="35"/>
      <c r="J193" s="35"/>
      <c r="N193" s="9"/>
      <c r="O193" s="35"/>
      <c r="P193"/>
      <c r="Q193" s="7"/>
      <c r="R193" s="26"/>
      <c r="S193" s="7"/>
      <c r="T193" s="7"/>
      <c r="U193"/>
      <c r="V193" s="35"/>
      <c r="W193"/>
      <c r="X193"/>
      <c r="Y193" s="35"/>
      <c r="Z193"/>
      <c r="AA193" s="31"/>
      <c r="AB193" s="31"/>
      <c r="AC193"/>
      <c r="AD193"/>
      <c r="AE193"/>
    </row>
    <row r="194" spans="1:31" s="38" customFormat="1" x14ac:dyDescent="0.25">
      <c r="A194"/>
      <c r="B194"/>
      <c r="C194"/>
      <c r="D194"/>
      <c r="E194"/>
      <c r="F194"/>
      <c r="G194"/>
      <c r="H194" s="35"/>
      <c r="I194" s="35"/>
      <c r="J194" s="35"/>
      <c r="N194" s="9"/>
      <c r="O194" s="35"/>
      <c r="P194"/>
      <c r="Q194" s="7"/>
      <c r="R194" s="26"/>
      <c r="S194" s="7"/>
      <c r="T194" s="7"/>
      <c r="U194"/>
      <c r="V194" s="35"/>
      <c r="W194"/>
      <c r="X194"/>
      <c r="Y194" s="35"/>
      <c r="Z194"/>
      <c r="AA194" s="31"/>
      <c r="AB194" s="31"/>
      <c r="AC194"/>
      <c r="AD194"/>
      <c r="AE194"/>
    </row>
    <row r="195" spans="1:31" s="38" customFormat="1" x14ac:dyDescent="0.25">
      <c r="A195"/>
      <c r="B195"/>
      <c r="C195"/>
      <c r="D195"/>
      <c r="E195"/>
      <c r="F195"/>
      <c r="G195"/>
      <c r="H195" s="35"/>
      <c r="I195" s="35"/>
      <c r="J195" s="35"/>
      <c r="N195" s="9"/>
      <c r="O195" s="35"/>
      <c r="P195"/>
      <c r="Q195" s="7"/>
      <c r="R195" s="26"/>
      <c r="S195" s="7"/>
      <c r="T195" s="7"/>
      <c r="U195"/>
      <c r="V195" s="35"/>
      <c r="W195"/>
      <c r="X195"/>
      <c r="Y195" s="35"/>
      <c r="Z195"/>
      <c r="AA195" s="31"/>
      <c r="AB195" s="31"/>
      <c r="AC195"/>
      <c r="AD195"/>
      <c r="AE195"/>
    </row>
    <row r="196" spans="1:31" s="38" customFormat="1" x14ac:dyDescent="0.25">
      <c r="A196"/>
      <c r="B196"/>
      <c r="C196"/>
      <c r="D196"/>
      <c r="E196"/>
      <c r="F196"/>
      <c r="G196"/>
      <c r="H196" s="35"/>
      <c r="I196" s="35"/>
      <c r="J196" s="35"/>
      <c r="N196" s="9"/>
      <c r="O196" s="35"/>
      <c r="P196"/>
      <c r="Q196" s="7"/>
      <c r="R196" s="26"/>
      <c r="S196" s="7"/>
      <c r="T196" s="7"/>
      <c r="U196"/>
      <c r="V196" s="35"/>
      <c r="W196"/>
      <c r="X196"/>
      <c r="Y196" s="35"/>
      <c r="Z196"/>
      <c r="AA196" s="31"/>
      <c r="AB196" s="31"/>
      <c r="AC196"/>
      <c r="AD196"/>
      <c r="AE196"/>
    </row>
    <row r="197" spans="1:31" s="38" customFormat="1" x14ac:dyDescent="0.25">
      <c r="A197"/>
      <c r="B197"/>
      <c r="C197"/>
      <c r="D197"/>
      <c r="E197"/>
      <c r="F197"/>
      <c r="G197"/>
      <c r="H197" s="35"/>
      <c r="I197" s="35"/>
      <c r="J197" s="35"/>
      <c r="N197" s="9"/>
      <c r="O197" s="35"/>
      <c r="P197"/>
      <c r="Q197" s="7"/>
      <c r="R197" s="26"/>
      <c r="S197" s="7"/>
      <c r="T197" s="7"/>
      <c r="U197"/>
      <c r="V197" s="35"/>
      <c r="W197"/>
      <c r="X197"/>
      <c r="Y197" s="35"/>
      <c r="Z197"/>
      <c r="AA197" s="31"/>
      <c r="AB197" s="31"/>
      <c r="AC197"/>
      <c r="AD197"/>
      <c r="AE197"/>
    </row>
    <row r="198" spans="1:31" s="38" customFormat="1" x14ac:dyDescent="0.25">
      <c r="A198"/>
      <c r="B198"/>
      <c r="C198"/>
      <c r="D198"/>
      <c r="E198"/>
      <c r="F198"/>
      <c r="G198"/>
      <c r="H198" s="35"/>
      <c r="I198" s="35"/>
      <c r="J198" s="35"/>
      <c r="N198" s="9"/>
      <c r="O198" s="35"/>
      <c r="P198"/>
      <c r="Q198" s="7"/>
      <c r="R198" s="26"/>
      <c r="S198" s="7"/>
      <c r="T198" s="7"/>
      <c r="U198"/>
      <c r="V198" s="35"/>
      <c r="W198"/>
      <c r="X198"/>
      <c r="Y198" s="35"/>
      <c r="Z198"/>
      <c r="AA198" s="31"/>
      <c r="AB198" s="31"/>
      <c r="AC198"/>
      <c r="AD198"/>
      <c r="AE198"/>
    </row>
    <row r="199" spans="1:31" s="38" customFormat="1" x14ac:dyDescent="0.25">
      <c r="A199"/>
      <c r="B199"/>
      <c r="C199"/>
      <c r="D199"/>
      <c r="E199"/>
      <c r="F199"/>
      <c r="G199"/>
      <c r="H199" s="35"/>
      <c r="I199" s="35"/>
      <c r="J199" s="35"/>
      <c r="N199" s="9"/>
      <c r="O199" s="35"/>
      <c r="P199"/>
      <c r="Q199" s="7"/>
      <c r="R199" s="26"/>
      <c r="S199" s="7"/>
      <c r="T199" s="7"/>
      <c r="U199"/>
      <c r="V199" s="35"/>
      <c r="W199"/>
      <c r="X199"/>
      <c r="Y199" s="35"/>
      <c r="Z199"/>
      <c r="AA199" s="31"/>
      <c r="AB199" s="31"/>
      <c r="AC199"/>
      <c r="AD199"/>
      <c r="AE199"/>
    </row>
    <row r="200" spans="1:31" s="38" customFormat="1" x14ac:dyDescent="0.25">
      <c r="A200"/>
      <c r="B200"/>
      <c r="C200"/>
      <c r="D200"/>
      <c r="E200"/>
      <c r="F200"/>
      <c r="G200"/>
      <c r="H200" s="35"/>
      <c r="I200" s="35"/>
      <c r="J200" s="35"/>
      <c r="N200" s="9"/>
      <c r="O200" s="35"/>
      <c r="P200"/>
      <c r="Q200" s="7"/>
      <c r="R200" s="26"/>
      <c r="S200" s="7"/>
      <c r="T200" s="7"/>
      <c r="U200"/>
      <c r="V200" s="35"/>
      <c r="W200"/>
      <c r="X200"/>
      <c r="Y200" s="35"/>
      <c r="Z200"/>
      <c r="AA200" s="31"/>
      <c r="AB200" s="31"/>
      <c r="AC200"/>
      <c r="AD200"/>
      <c r="AE200"/>
    </row>
    <row r="201" spans="1:31" s="38" customFormat="1" x14ac:dyDescent="0.25">
      <c r="A201"/>
      <c r="B201"/>
      <c r="C201"/>
      <c r="D201"/>
      <c r="E201"/>
      <c r="F201"/>
      <c r="G201"/>
      <c r="H201" s="35"/>
      <c r="I201" s="35"/>
      <c r="J201" s="35"/>
      <c r="N201" s="9"/>
      <c r="O201" s="35"/>
      <c r="P201"/>
      <c r="Q201" s="7"/>
      <c r="R201" s="26"/>
      <c r="S201" s="7"/>
      <c r="T201" s="7"/>
      <c r="U201"/>
      <c r="V201" s="35"/>
      <c r="W201"/>
      <c r="X201"/>
      <c r="Y201" s="35"/>
      <c r="Z201"/>
      <c r="AA201" s="31"/>
      <c r="AB201" s="31"/>
      <c r="AC201"/>
      <c r="AD201"/>
      <c r="AE201"/>
    </row>
    <row r="202" spans="1:31" s="38" customFormat="1" x14ac:dyDescent="0.25">
      <c r="A202"/>
      <c r="B202"/>
      <c r="C202"/>
      <c r="D202"/>
      <c r="E202"/>
      <c r="F202"/>
      <c r="G202"/>
      <c r="H202" s="35"/>
      <c r="I202" s="35"/>
      <c r="J202" s="35"/>
      <c r="N202" s="9"/>
      <c r="O202" s="35"/>
      <c r="P202"/>
      <c r="Q202" s="7"/>
      <c r="R202" s="26"/>
      <c r="S202" s="7"/>
      <c r="T202" s="7"/>
      <c r="U202"/>
      <c r="V202" s="35"/>
      <c r="W202"/>
      <c r="X202"/>
      <c r="Y202" s="35"/>
      <c r="Z202"/>
      <c r="AA202" s="31"/>
      <c r="AB202" s="31"/>
      <c r="AC202"/>
      <c r="AD202"/>
      <c r="AE202"/>
    </row>
    <row r="203" spans="1:31" s="38" customFormat="1" x14ac:dyDescent="0.25">
      <c r="A203"/>
      <c r="B203"/>
      <c r="C203"/>
      <c r="D203"/>
      <c r="E203"/>
      <c r="F203"/>
      <c r="G203"/>
      <c r="H203" s="35"/>
      <c r="I203" s="35"/>
      <c r="J203" s="35"/>
      <c r="N203" s="9"/>
      <c r="O203" s="35"/>
      <c r="P203"/>
      <c r="Q203" s="7"/>
      <c r="R203" s="26"/>
      <c r="S203" s="7"/>
      <c r="T203" s="7"/>
      <c r="U203"/>
      <c r="V203" s="35"/>
      <c r="W203"/>
      <c r="X203"/>
      <c r="Y203" s="35"/>
      <c r="Z203"/>
      <c r="AA203" s="31"/>
      <c r="AB203" s="31"/>
      <c r="AC203"/>
      <c r="AD203"/>
      <c r="AE203"/>
    </row>
    <row r="204" spans="1:31" s="38" customFormat="1" x14ac:dyDescent="0.25">
      <c r="A204"/>
      <c r="B204"/>
      <c r="C204"/>
      <c r="D204"/>
      <c r="E204"/>
      <c r="F204"/>
      <c r="G204"/>
      <c r="H204" s="35"/>
      <c r="I204" s="35"/>
      <c r="J204" s="35"/>
      <c r="N204" s="9"/>
      <c r="O204" s="35"/>
      <c r="P204"/>
      <c r="Q204" s="7"/>
      <c r="R204" s="26"/>
      <c r="S204" s="7"/>
      <c r="T204" s="7"/>
      <c r="U204"/>
      <c r="V204" s="35"/>
      <c r="W204"/>
      <c r="X204"/>
      <c r="Y204" s="35"/>
      <c r="Z204"/>
      <c r="AA204" s="31"/>
      <c r="AB204" s="31"/>
      <c r="AC204"/>
      <c r="AD204"/>
      <c r="AE204"/>
    </row>
    <row r="205" spans="1:31" s="38" customFormat="1" x14ac:dyDescent="0.25">
      <c r="A205"/>
      <c r="B205"/>
      <c r="C205"/>
      <c r="D205"/>
      <c r="E205"/>
      <c r="F205"/>
      <c r="G205"/>
      <c r="H205" s="35"/>
      <c r="I205" s="35"/>
      <c r="J205" s="35"/>
      <c r="N205" s="9"/>
      <c r="O205" s="35"/>
      <c r="P205"/>
      <c r="Q205" s="7"/>
      <c r="R205" s="26"/>
      <c r="S205" s="7"/>
      <c r="T205" s="7"/>
      <c r="U205"/>
      <c r="V205" s="35"/>
      <c r="W205"/>
      <c r="X205"/>
      <c r="Y205" s="35"/>
      <c r="Z205"/>
      <c r="AA205" s="31"/>
      <c r="AB205" s="31"/>
      <c r="AC205"/>
      <c r="AD205"/>
      <c r="AE205"/>
    </row>
    <row r="206" spans="1:31" s="38" customFormat="1" x14ac:dyDescent="0.25">
      <c r="A206"/>
      <c r="B206"/>
      <c r="C206"/>
      <c r="D206"/>
      <c r="E206"/>
      <c r="F206"/>
      <c r="G206"/>
      <c r="H206" s="35"/>
      <c r="I206" s="35"/>
      <c r="J206" s="35"/>
      <c r="N206" s="9"/>
      <c r="O206" s="35"/>
      <c r="P206"/>
      <c r="Q206" s="7"/>
      <c r="R206" s="26"/>
      <c r="S206" s="7"/>
      <c r="T206" s="7"/>
      <c r="U206"/>
      <c r="V206" s="35"/>
      <c r="W206"/>
      <c r="X206"/>
      <c r="Y206" s="35"/>
      <c r="Z206"/>
      <c r="AA206" s="31"/>
      <c r="AB206" s="31"/>
      <c r="AC206"/>
      <c r="AD206"/>
      <c r="AE206"/>
    </row>
    <row r="207" spans="1:31" s="38" customFormat="1" x14ac:dyDescent="0.25">
      <c r="A207"/>
      <c r="B207"/>
      <c r="C207"/>
      <c r="D207"/>
      <c r="E207"/>
      <c r="F207"/>
      <c r="G207"/>
      <c r="H207" s="35"/>
      <c r="I207" s="35"/>
      <c r="J207" s="35"/>
      <c r="N207" s="9"/>
      <c r="O207" s="35"/>
      <c r="P207"/>
      <c r="Q207" s="7"/>
      <c r="R207" s="26"/>
      <c r="S207" s="7"/>
      <c r="T207" s="7"/>
      <c r="U207"/>
      <c r="V207" s="35"/>
      <c r="W207"/>
      <c r="X207"/>
      <c r="Y207" s="35"/>
      <c r="Z207"/>
      <c r="AA207" s="31"/>
      <c r="AB207" s="31"/>
      <c r="AC207"/>
      <c r="AD207"/>
      <c r="AE207"/>
    </row>
    <row r="208" spans="1:31" s="38" customFormat="1" x14ac:dyDescent="0.25">
      <c r="A208"/>
      <c r="B208"/>
      <c r="C208"/>
      <c r="D208"/>
      <c r="E208"/>
      <c r="F208"/>
      <c r="G208"/>
      <c r="H208" s="35"/>
      <c r="I208" s="35"/>
      <c r="J208" s="35"/>
      <c r="N208" s="9"/>
      <c r="O208" s="35"/>
      <c r="P208"/>
      <c r="Q208" s="7"/>
      <c r="R208" s="26"/>
      <c r="S208" s="7"/>
      <c r="T208" s="7"/>
      <c r="U208"/>
      <c r="V208" s="35"/>
      <c r="W208"/>
      <c r="X208"/>
      <c r="Y208" s="35"/>
      <c r="Z208"/>
      <c r="AA208" s="31"/>
      <c r="AB208" s="31"/>
      <c r="AC208"/>
      <c r="AD208"/>
      <c r="AE208"/>
    </row>
    <row r="209" spans="1:31" s="38" customFormat="1" x14ac:dyDescent="0.25">
      <c r="A209"/>
      <c r="B209"/>
      <c r="C209"/>
      <c r="D209"/>
      <c r="E209"/>
      <c r="F209"/>
      <c r="G209"/>
      <c r="H209" s="35"/>
      <c r="I209" s="35"/>
      <c r="J209" s="35"/>
      <c r="N209" s="9"/>
      <c r="O209" s="35"/>
      <c r="P209"/>
      <c r="Q209" s="7"/>
      <c r="R209" s="26"/>
      <c r="S209" s="7"/>
      <c r="T209" s="7"/>
      <c r="U209"/>
      <c r="V209" s="35"/>
      <c r="W209"/>
      <c r="X209"/>
      <c r="Y209" s="35"/>
      <c r="Z209"/>
      <c r="AA209" s="31"/>
      <c r="AB209" s="31"/>
      <c r="AC209"/>
      <c r="AD209"/>
      <c r="AE209"/>
    </row>
    <row r="210" spans="1:31" s="38" customFormat="1" x14ac:dyDescent="0.25">
      <c r="A210"/>
      <c r="B210"/>
      <c r="C210"/>
      <c r="D210"/>
      <c r="E210"/>
      <c r="F210"/>
      <c r="G210"/>
      <c r="H210" s="35"/>
      <c r="I210" s="35"/>
      <c r="J210" s="35"/>
      <c r="N210" s="9"/>
      <c r="O210" s="35"/>
      <c r="P210"/>
      <c r="Q210" s="7"/>
      <c r="R210" s="26"/>
      <c r="S210" s="7"/>
      <c r="T210" s="7"/>
      <c r="U210"/>
      <c r="V210" s="35"/>
      <c r="W210"/>
      <c r="X210"/>
      <c r="Y210" s="35"/>
      <c r="Z210"/>
      <c r="AA210" s="31"/>
      <c r="AB210" s="31"/>
      <c r="AC210"/>
      <c r="AD210"/>
      <c r="AE210"/>
    </row>
    <row r="211" spans="1:31" s="38" customFormat="1" x14ac:dyDescent="0.25">
      <c r="A211"/>
      <c r="B211"/>
      <c r="C211"/>
      <c r="D211"/>
      <c r="E211"/>
      <c r="F211"/>
      <c r="G211"/>
      <c r="H211" s="35"/>
      <c r="I211" s="35"/>
      <c r="J211" s="35"/>
      <c r="N211" s="9"/>
      <c r="O211" s="35"/>
      <c r="P211"/>
      <c r="Q211" s="7"/>
      <c r="R211" s="26"/>
      <c r="S211" s="7"/>
      <c r="T211" s="7"/>
      <c r="U211"/>
      <c r="V211" s="35"/>
      <c r="W211"/>
      <c r="X211"/>
      <c r="Y211" s="35"/>
      <c r="Z211"/>
      <c r="AA211" s="31"/>
      <c r="AB211" s="31"/>
      <c r="AC211"/>
      <c r="AD211"/>
      <c r="AE211"/>
    </row>
    <row r="212" spans="1:31" s="38" customFormat="1" x14ac:dyDescent="0.25">
      <c r="A212"/>
      <c r="B212"/>
      <c r="C212"/>
      <c r="D212"/>
      <c r="E212"/>
      <c r="F212"/>
      <c r="G212"/>
      <c r="H212" s="35"/>
      <c r="I212" s="35"/>
      <c r="J212" s="35"/>
      <c r="N212" s="9"/>
      <c r="O212" s="35"/>
      <c r="P212"/>
      <c r="Q212" s="7"/>
      <c r="R212" s="26"/>
      <c r="S212" s="7"/>
      <c r="T212" s="7"/>
      <c r="U212"/>
      <c r="V212" s="35"/>
      <c r="W212"/>
      <c r="X212"/>
      <c r="Y212" s="35"/>
      <c r="Z212"/>
      <c r="AA212" s="31"/>
      <c r="AB212" s="31"/>
      <c r="AC212"/>
      <c r="AD212"/>
      <c r="AE212"/>
    </row>
    <row r="213" spans="1:31" s="38" customFormat="1" x14ac:dyDescent="0.25">
      <c r="A213"/>
      <c r="B213"/>
      <c r="C213"/>
      <c r="D213"/>
      <c r="E213"/>
      <c r="F213"/>
      <c r="G213"/>
      <c r="H213" s="35"/>
      <c r="I213" s="35"/>
      <c r="J213" s="35"/>
      <c r="N213" s="9"/>
      <c r="O213" s="35"/>
      <c r="P213"/>
      <c r="Q213" s="7"/>
      <c r="R213" s="26"/>
      <c r="S213" s="7"/>
      <c r="T213" s="7"/>
      <c r="U213"/>
      <c r="V213" s="35"/>
      <c r="W213"/>
      <c r="X213"/>
      <c r="Y213" s="35"/>
      <c r="Z213"/>
      <c r="AA213" s="31"/>
      <c r="AB213" s="31"/>
      <c r="AC213"/>
      <c r="AD213"/>
      <c r="AE213"/>
    </row>
    <row r="214" spans="1:31" s="38" customFormat="1" x14ac:dyDescent="0.25">
      <c r="A214"/>
      <c r="B214"/>
      <c r="C214"/>
      <c r="D214"/>
      <c r="E214"/>
      <c r="F214"/>
      <c r="G214"/>
      <c r="H214" s="35"/>
      <c r="I214" s="35"/>
      <c r="J214" s="35"/>
      <c r="N214" s="9"/>
      <c r="O214" s="35"/>
      <c r="P214"/>
      <c r="Q214" s="7"/>
      <c r="R214" s="26"/>
      <c r="S214" s="7"/>
      <c r="T214" s="7"/>
      <c r="U214"/>
      <c r="V214" s="35"/>
      <c r="W214"/>
      <c r="X214"/>
      <c r="Y214" s="35"/>
      <c r="Z214"/>
      <c r="AA214" s="31"/>
      <c r="AB214" s="31"/>
      <c r="AC214"/>
      <c r="AD214"/>
      <c r="AE214"/>
    </row>
    <row r="215" spans="1:31" s="38" customFormat="1" x14ac:dyDescent="0.25">
      <c r="A215"/>
      <c r="B215"/>
      <c r="C215"/>
      <c r="D215"/>
      <c r="E215"/>
      <c r="F215"/>
      <c r="G215"/>
      <c r="H215" s="35"/>
      <c r="I215" s="35"/>
      <c r="J215" s="35"/>
      <c r="N215" s="9"/>
      <c r="O215" s="35"/>
      <c r="P215"/>
      <c r="Q215" s="7"/>
      <c r="R215" s="26"/>
      <c r="S215" s="7"/>
      <c r="T215" s="7"/>
      <c r="U215"/>
      <c r="V215" s="35"/>
      <c r="W215"/>
      <c r="X215"/>
      <c r="Y215" s="35"/>
      <c r="Z215"/>
      <c r="AA215" s="31"/>
      <c r="AB215" s="31"/>
      <c r="AC215"/>
      <c r="AD215"/>
      <c r="AE215"/>
    </row>
    <row r="216" spans="1:31" s="38" customFormat="1" x14ac:dyDescent="0.25">
      <c r="A216"/>
      <c r="B216"/>
      <c r="C216"/>
      <c r="D216"/>
      <c r="E216"/>
      <c r="F216"/>
      <c r="G216"/>
      <c r="H216" s="35"/>
      <c r="I216" s="35"/>
      <c r="J216" s="35"/>
      <c r="N216" s="9"/>
      <c r="O216" s="35"/>
      <c r="P216"/>
      <c r="Q216" s="7"/>
      <c r="R216" s="26"/>
      <c r="S216" s="7"/>
      <c r="T216" s="7"/>
      <c r="U216"/>
      <c r="V216" s="35"/>
      <c r="W216"/>
      <c r="X216"/>
      <c r="Y216" s="35"/>
      <c r="Z216"/>
      <c r="AA216" s="31"/>
      <c r="AB216" s="31"/>
      <c r="AC216"/>
      <c r="AD216"/>
      <c r="AE216"/>
    </row>
    <row r="217" spans="1:31" s="38" customFormat="1" x14ac:dyDescent="0.25">
      <c r="A217"/>
      <c r="B217"/>
      <c r="C217"/>
      <c r="D217"/>
      <c r="E217"/>
      <c r="F217"/>
      <c r="G217"/>
      <c r="H217" s="35"/>
      <c r="I217" s="35"/>
      <c r="J217" s="35"/>
      <c r="N217" s="9"/>
      <c r="O217" s="35"/>
      <c r="P217"/>
      <c r="Q217" s="7"/>
      <c r="R217" s="26"/>
      <c r="S217" s="7"/>
      <c r="T217" s="7"/>
      <c r="U217"/>
      <c r="V217" s="35"/>
      <c r="W217"/>
      <c r="X217"/>
      <c r="Y217" s="35"/>
      <c r="Z217"/>
      <c r="AA217" s="31"/>
      <c r="AB217" s="31"/>
      <c r="AC217"/>
      <c r="AD217"/>
      <c r="AE217"/>
    </row>
    <row r="218" spans="1:31" s="38" customFormat="1" x14ac:dyDescent="0.25">
      <c r="A218"/>
      <c r="B218"/>
      <c r="C218"/>
      <c r="D218"/>
      <c r="E218"/>
      <c r="F218"/>
      <c r="G218"/>
      <c r="H218" s="35"/>
      <c r="I218" s="35"/>
      <c r="J218" s="35"/>
      <c r="N218" s="9"/>
      <c r="O218" s="35"/>
      <c r="P218"/>
      <c r="Q218" s="7"/>
      <c r="R218" s="26"/>
      <c r="S218" s="7"/>
      <c r="T218" s="7"/>
      <c r="U218"/>
      <c r="V218" s="35"/>
      <c r="W218"/>
      <c r="X218"/>
      <c r="Y218" s="35"/>
      <c r="Z218"/>
      <c r="AA218" s="31"/>
      <c r="AB218" s="31"/>
      <c r="AC218"/>
      <c r="AD218"/>
      <c r="AE218"/>
    </row>
    <row r="219" spans="1:31" s="38" customFormat="1" x14ac:dyDescent="0.25">
      <c r="A219"/>
      <c r="B219"/>
      <c r="C219"/>
      <c r="D219"/>
      <c r="E219"/>
      <c r="F219"/>
      <c r="G219"/>
      <c r="H219" s="35"/>
      <c r="I219" s="35"/>
      <c r="J219" s="35"/>
      <c r="N219" s="9"/>
      <c r="O219" s="35"/>
      <c r="P219"/>
      <c r="Q219" s="7"/>
      <c r="R219" s="26"/>
      <c r="S219" s="7"/>
      <c r="T219" s="7"/>
      <c r="U219"/>
      <c r="V219" s="35"/>
      <c r="W219"/>
      <c r="X219"/>
      <c r="Y219" s="35"/>
      <c r="Z219"/>
      <c r="AA219" s="31"/>
      <c r="AB219" s="31"/>
      <c r="AC219"/>
      <c r="AD219"/>
      <c r="AE219"/>
    </row>
    <row r="220" spans="1:31" s="38" customFormat="1" x14ac:dyDescent="0.25">
      <c r="A220"/>
      <c r="B220"/>
      <c r="C220"/>
      <c r="D220"/>
      <c r="E220"/>
      <c r="F220"/>
      <c r="G220"/>
      <c r="H220" s="35"/>
      <c r="I220" s="35"/>
      <c r="J220" s="35"/>
      <c r="N220" s="9"/>
      <c r="O220" s="35"/>
      <c r="P220"/>
      <c r="Q220" s="7"/>
      <c r="R220" s="26"/>
      <c r="S220" s="7"/>
      <c r="T220" s="7"/>
      <c r="U220"/>
      <c r="V220" s="35"/>
      <c r="W220"/>
      <c r="X220"/>
      <c r="Y220" s="35"/>
      <c r="Z220"/>
      <c r="AA220" s="31"/>
      <c r="AB220" s="31"/>
      <c r="AC220"/>
      <c r="AD220"/>
      <c r="AE220"/>
    </row>
    <row r="221" spans="1:31" s="38" customFormat="1" x14ac:dyDescent="0.25">
      <c r="A221"/>
      <c r="B221"/>
      <c r="C221"/>
      <c r="D221"/>
      <c r="E221"/>
      <c r="F221"/>
      <c r="G221"/>
      <c r="H221" s="35"/>
      <c r="I221" s="35"/>
      <c r="J221" s="35"/>
      <c r="N221" s="9"/>
      <c r="O221" s="35"/>
      <c r="P221"/>
      <c r="Q221" s="7"/>
      <c r="R221" s="26"/>
      <c r="S221" s="7"/>
      <c r="T221" s="7"/>
      <c r="U221"/>
      <c r="V221" s="35"/>
      <c r="W221"/>
      <c r="X221"/>
      <c r="Y221" s="35"/>
      <c r="Z221"/>
      <c r="AA221" s="31"/>
      <c r="AB221" s="31"/>
      <c r="AC221"/>
      <c r="AD221"/>
      <c r="AE221"/>
    </row>
    <row r="222" spans="1:31" s="38" customFormat="1" x14ac:dyDescent="0.25">
      <c r="A222"/>
      <c r="B222"/>
      <c r="C222"/>
      <c r="D222"/>
      <c r="E222"/>
      <c r="F222"/>
      <c r="G222"/>
      <c r="H222" s="35"/>
      <c r="I222" s="35"/>
      <c r="J222" s="35"/>
      <c r="N222" s="9"/>
      <c r="O222" s="35"/>
      <c r="P222"/>
      <c r="Q222" s="7"/>
      <c r="R222" s="26"/>
      <c r="S222" s="7"/>
      <c r="T222" s="7"/>
      <c r="U222"/>
      <c r="V222" s="35"/>
      <c r="W222"/>
      <c r="X222"/>
      <c r="Y222" s="35"/>
      <c r="Z222"/>
      <c r="AA222" s="31"/>
      <c r="AB222" s="31"/>
      <c r="AC222"/>
      <c r="AD222"/>
      <c r="AE222"/>
    </row>
    <row r="223" spans="1:31" s="38" customFormat="1" x14ac:dyDescent="0.25">
      <c r="A223"/>
      <c r="B223"/>
      <c r="C223"/>
      <c r="D223"/>
      <c r="E223"/>
      <c r="F223"/>
      <c r="G223"/>
      <c r="H223" s="35"/>
      <c r="I223" s="35"/>
      <c r="J223" s="35"/>
      <c r="N223" s="9"/>
      <c r="O223" s="35"/>
      <c r="P223"/>
      <c r="Q223" s="7"/>
      <c r="R223" s="26"/>
      <c r="S223" s="7"/>
      <c r="T223" s="7"/>
      <c r="U223"/>
      <c r="V223" s="35"/>
      <c r="W223"/>
      <c r="X223"/>
      <c r="Y223" s="35"/>
      <c r="Z223"/>
      <c r="AA223" s="31"/>
      <c r="AB223" s="31"/>
      <c r="AC223"/>
      <c r="AD223"/>
      <c r="AE223"/>
    </row>
    <row r="224" spans="1:31" s="38" customFormat="1" x14ac:dyDescent="0.25">
      <c r="A224"/>
      <c r="B224"/>
      <c r="C224"/>
      <c r="D224"/>
      <c r="E224"/>
      <c r="F224"/>
      <c r="G224"/>
      <c r="H224" s="35"/>
      <c r="I224" s="35"/>
      <c r="J224" s="35"/>
      <c r="N224" s="9"/>
      <c r="O224" s="35"/>
      <c r="P224"/>
      <c r="Q224" s="7"/>
      <c r="R224" s="26"/>
      <c r="S224" s="7"/>
      <c r="T224" s="7"/>
      <c r="U224"/>
      <c r="V224" s="35"/>
      <c r="W224"/>
      <c r="X224"/>
      <c r="Y224" s="35"/>
      <c r="Z224"/>
      <c r="AA224" s="31"/>
      <c r="AB224" s="31"/>
      <c r="AC224"/>
      <c r="AD224"/>
      <c r="AE224"/>
    </row>
    <row r="225" spans="1:31" s="38" customFormat="1" x14ac:dyDescent="0.25">
      <c r="A225"/>
      <c r="B225"/>
      <c r="C225"/>
      <c r="D225"/>
      <c r="E225"/>
      <c r="F225"/>
      <c r="G225"/>
      <c r="H225" s="35"/>
      <c r="I225" s="35"/>
      <c r="J225" s="35"/>
      <c r="N225" s="9"/>
      <c r="O225" s="35"/>
      <c r="P225"/>
      <c r="Q225" s="7"/>
      <c r="R225" s="26"/>
      <c r="S225" s="7"/>
      <c r="T225" s="7"/>
      <c r="U225"/>
      <c r="V225" s="35"/>
      <c r="W225"/>
      <c r="X225"/>
      <c r="Y225" s="35"/>
      <c r="Z225"/>
      <c r="AA225" s="31"/>
      <c r="AB225" s="31"/>
      <c r="AC225"/>
      <c r="AD225"/>
      <c r="AE225"/>
    </row>
    <row r="226" spans="1:31" s="38" customFormat="1" x14ac:dyDescent="0.25">
      <c r="A226"/>
      <c r="B226"/>
      <c r="C226"/>
      <c r="D226"/>
      <c r="E226"/>
      <c r="F226"/>
      <c r="G226"/>
      <c r="H226" s="35"/>
      <c r="I226" s="35"/>
      <c r="J226" s="35"/>
      <c r="N226" s="9"/>
      <c r="O226" s="35"/>
      <c r="P226"/>
      <c r="Q226" s="7"/>
      <c r="R226" s="26"/>
      <c r="S226" s="7"/>
      <c r="T226" s="7"/>
      <c r="U226"/>
      <c r="V226" s="35"/>
      <c r="W226"/>
      <c r="X226"/>
      <c r="Y226" s="35"/>
      <c r="Z226"/>
      <c r="AA226" s="31"/>
      <c r="AB226" s="31"/>
      <c r="AC226"/>
      <c r="AD226"/>
      <c r="AE226"/>
    </row>
    <row r="227" spans="1:31" s="38" customFormat="1" x14ac:dyDescent="0.25">
      <c r="A227"/>
      <c r="B227"/>
      <c r="C227"/>
      <c r="D227"/>
      <c r="E227"/>
      <c r="F227"/>
      <c r="G227"/>
      <c r="H227" s="35"/>
      <c r="I227" s="35"/>
      <c r="J227" s="35"/>
      <c r="N227" s="9"/>
      <c r="O227" s="35"/>
      <c r="P227"/>
      <c r="Q227" s="7"/>
      <c r="R227" s="26"/>
      <c r="S227" s="7"/>
      <c r="T227" s="7"/>
      <c r="U227"/>
      <c r="V227" s="35"/>
      <c r="W227"/>
      <c r="X227"/>
      <c r="Y227" s="35"/>
      <c r="Z227"/>
      <c r="AA227" s="31"/>
      <c r="AB227" s="31"/>
      <c r="AC227"/>
      <c r="AD227"/>
      <c r="AE227"/>
    </row>
    <row r="228" spans="1:31" s="38" customFormat="1" x14ac:dyDescent="0.25">
      <c r="A228"/>
      <c r="B228"/>
      <c r="C228"/>
      <c r="D228"/>
      <c r="E228"/>
      <c r="F228"/>
      <c r="G228"/>
      <c r="H228" s="35"/>
      <c r="I228" s="35"/>
      <c r="J228" s="35"/>
      <c r="N228" s="9"/>
      <c r="O228" s="35"/>
      <c r="P228"/>
      <c r="Q228" s="7"/>
      <c r="R228" s="26"/>
      <c r="S228" s="7"/>
      <c r="T228" s="7"/>
      <c r="U228"/>
      <c r="V228" s="35"/>
      <c r="W228"/>
      <c r="X228"/>
      <c r="Y228" s="35"/>
      <c r="Z228"/>
      <c r="AA228" s="31"/>
      <c r="AB228" s="31"/>
      <c r="AC228"/>
      <c r="AD228"/>
      <c r="AE228"/>
    </row>
    <row r="229" spans="1:31" s="38" customFormat="1" x14ac:dyDescent="0.25">
      <c r="A229"/>
      <c r="B229"/>
      <c r="C229"/>
      <c r="D229"/>
      <c r="E229"/>
      <c r="F229"/>
      <c r="G229"/>
      <c r="H229" s="35"/>
      <c r="I229" s="35"/>
      <c r="J229" s="35"/>
      <c r="N229" s="9"/>
      <c r="O229" s="35"/>
      <c r="P229"/>
      <c r="Q229" s="7"/>
      <c r="R229" s="26"/>
      <c r="S229" s="7"/>
      <c r="T229" s="7"/>
      <c r="U229"/>
      <c r="V229" s="35"/>
      <c r="W229"/>
      <c r="X229"/>
      <c r="Y229" s="35"/>
      <c r="Z229"/>
      <c r="AA229" s="31"/>
      <c r="AB229" s="31"/>
      <c r="AC229"/>
      <c r="AD229"/>
      <c r="AE229"/>
    </row>
    <row r="230" spans="1:31" s="38" customFormat="1" x14ac:dyDescent="0.25">
      <c r="A230"/>
      <c r="B230"/>
      <c r="C230"/>
      <c r="D230"/>
      <c r="E230"/>
      <c r="F230"/>
      <c r="G230"/>
      <c r="H230" s="35"/>
      <c r="I230" s="35"/>
      <c r="J230" s="35"/>
      <c r="N230" s="9"/>
      <c r="O230" s="35"/>
      <c r="P230"/>
      <c r="Q230" s="7"/>
      <c r="R230" s="26"/>
      <c r="S230" s="7"/>
      <c r="T230" s="7"/>
      <c r="U230"/>
      <c r="V230" s="35"/>
      <c r="W230"/>
      <c r="X230"/>
      <c r="Y230" s="35"/>
      <c r="Z230"/>
      <c r="AA230" s="31"/>
      <c r="AB230" s="31"/>
      <c r="AC230"/>
      <c r="AD230"/>
      <c r="AE230"/>
    </row>
    <row r="231" spans="1:31" s="38" customFormat="1" x14ac:dyDescent="0.25">
      <c r="A231"/>
      <c r="B231"/>
      <c r="C231"/>
      <c r="D231"/>
      <c r="E231"/>
      <c r="F231"/>
      <c r="G231"/>
      <c r="H231" s="35"/>
      <c r="I231" s="35"/>
      <c r="J231" s="35"/>
      <c r="N231" s="9"/>
      <c r="O231" s="35"/>
      <c r="P231"/>
      <c r="Q231" s="7"/>
      <c r="R231" s="26"/>
      <c r="S231" s="7"/>
      <c r="T231" s="7"/>
      <c r="U231"/>
      <c r="V231" s="35"/>
      <c r="W231"/>
      <c r="X231"/>
      <c r="Y231" s="35"/>
      <c r="Z231"/>
      <c r="AA231" s="31"/>
      <c r="AB231" s="31"/>
      <c r="AC231"/>
      <c r="AD231"/>
      <c r="AE231"/>
    </row>
    <row r="232" spans="1:31" s="38" customFormat="1" x14ac:dyDescent="0.25">
      <c r="A232"/>
      <c r="B232"/>
      <c r="C232"/>
      <c r="D232"/>
      <c r="E232"/>
      <c r="F232"/>
      <c r="G232"/>
      <c r="H232" s="35"/>
      <c r="I232" s="35"/>
      <c r="J232" s="35"/>
      <c r="N232" s="9"/>
      <c r="O232" s="35"/>
      <c r="P232"/>
      <c r="Q232" s="7"/>
      <c r="R232" s="26"/>
      <c r="S232" s="7"/>
      <c r="T232" s="7"/>
      <c r="U232"/>
      <c r="V232" s="35"/>
      <c r="W232"/>
      <c r="X232"/>
      <c r="Y232" s="35"/>
      <c r="Z232"/>
      <c r="AA232" s="31"/>
      <c r="AB232" s="31"/>
      <c r="AC232"/>
      <c r="AD232"/>
      <c r="AE232"/>
    </row>
    <row r="233" spans="1:31" s="38" customFormat="1" x14ac:dyDescent="0.25">
      <c r="A233"/>
      <c r="B233"/>
      <c r="C233"/>
      <c r="D233"/>
      <c r="E233"/>
      <c r="F233"/>
      <c r="G233"/>
      <c r="H233" s="35"/>
      <c r="I233" s="35"/>
      <c r="J233" s="35"/>
      <c r="N233" s="9"/>
      <c r="O233" s="35"/>
      <c r="P233"/>
      <c r="Q233" s="7"/>
      <c r="R233" s="26"/>
      <c r="S233" s="7"/>
      <c r="T233" s="7"/>
      <c r="U233"/>
      <c r="V233" s="35"/>
      <c r="W233"/>
      <c r="X233"/>
      <c r="Y233" s="35"/>
      <c r="Z233"/>
      <c r="AA233" s="31"/>
      <c r="AB233" s="31"/>
      <c r="AC233"/>
      <c r="AD233"/>
      <c r="AE233"/>
    </row>
    <row r="234" spans="1:31" s="38" customFormat="1" x14ac:dyDescent="0.25">
      <c r="A234"/>
      <c r="B234"/>
      <c r="C234"/>
      <c r="D234"/>
      <c r="E234"/>
      <c r="F234"/>
      <c r="G234"/>
      <c r="H234" s="35"/>
      <c r="I234" s="35"/>
      <c r="J234" s="35"/>
      <c r="N234" s="9"/>
      <c r="O234" s="35"/>
      <c r="P234"/>
      <c r="Q234" s="7"/>
      <c r="R234" s="26"/>
      <c r="S234" s="7"/>
      <c r="T234" s="7"/>
      <c r="U234"/>
      <c r="V234" s="35"/>
      <c r="W234"/>
      <c r="X234"/>
      <c r="Y234" s="35"/>
      <c r="Z234"/>
      <c r="AA234" s="31"/>
      <c r="AB234" s="31"/>
      <c r="AC234"/>
      <c r="AD234"/>
      <c r="AE234"/>
    </row>
    <row r="235" spans="1:31" s="38" customFormat="1" x14ac:dyDescent="0.25">
      <c r="A235"/>
      <c r="B235"/>
      <c r="C235"/>
      <c r="D235"/>
      <c r="E235"/>
      <c r="F235"/>
      <c r="G235"/>
      <c r="H235" s="35"/>
      <c r="I235" s="35"/>
      <c r="J235" s="35"/>
      <c r="N235" s="9"/>
      <c r="O235" s="35"/>
      <c r="P235"/>
      <c r="Q235" s="7"/>
      <c r="R235" s="26"/>
      <c r="S235" s="7"/>
      <c r="T235" s="7"/>
      <c r="U235"/>
      <c r="V235" s="35"/>
      <c r="W235"/>
      <c r="X235"/>
      <c r="Y235" s="35"/>
      <c r="Z235"/>
      <c r="AA235" s="31"/>
      <c r="AB235" s="31"/>
      <c r="AC235"/>
      <c r="AD235"/>
      <c r="AE235"/>
    </row>
    <row r="236" spans="1:31" s="38" customFormat="1" x14ac:dyDescent="0.25">
      <c r="A236"/>
      <c r="B236"/>
      <c r="C236"/>
      <c r="D236"/>
      <c r="E236"/>
      <c r="F236"/>
      <c r="G236"/>
      <c r="H236" s="35"/>
      <c r="I236" s="35"/>
      <c r="J236" s="35"/>
      <c r="N236" s="9"/>
      <c r="O236" s="35"/>
      <c r="P236"/>
      <c r="Q236" s="7"/>
      <c r="R236" s="26"/>
      <c r="S236" s="7"/>
      <c r="T236" s="7"/>
      <c r="U236"/>
      <c r="V236" s="35"/>
      <c r="W236"/>
      <c r="X236"/>
      <c r="Y236" s="35"/>
      <c r="Z236"/>
      <c r="AA236" s="31"/>
      <c r="AB236" s="31"/>
      <c r="AC236"/>
      <c r="AD236"/>
      <c r="AE236"/>
    </row>
    <row r="237" spans="1:31" s="38" customFormat="1" x14ac:dyDescent="0.25">
      <c r="A237"/>
      <c r="B237"/>
      <c r="C237"/>
      <c r="D237"/>
      <c r="E237"/>
      <c r="F237"/>
      <c r="G237"/>
      <c r="H237" s="35"/>
      <c r="I237" s="35"/>
      <c r="J237" s="35"/>
      <c r="N237" s="9"/>
      <c r="O237" s="35"/>
      <c r="P237"/>
      <c r="Q237" s="7"/>
      <c r="R237" s="26"/>
      <c r="S237" s="7"/>
      <c r="T237" s="7"/>
      <c r="U237"/>
      <c r="V237" s="35"/>
      <c r="W237"/>
      <c r="X237"/>
      <c r="Y237" s="35"/>
      <c r="Z237"/>
      <c r="AA237" s="31"/>
      <c r="AB237" s="31"/>
      <c r="AC237"/>
      <c r="AD237"/>
      <c r="AE237"/>
    </row>
  </sheetData>
  <mergeCells count="1">
    <mergeCell ref="A1:C1"/>
  </mergeCells>
  <conditionalFormatting sqref="Y3:Z3">
    <cfRule type="cellIs" dxfId="1" priority="36" operator="lessThan">
      <formula>30</formula>
    </cfRule>
  </conditionalFormatting>
  <conditionalFormatting sqref="Y4:Z60">
    <cfRule type="cellIs" dxfId="0" priority="1" operator="lessThan">
      <formula>30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AD416CC03E642A136271C58CF9C8A" ma:contentTypeVersion="8" ma:contentTypeDescription="Create a new document." ma:contentTypeScope="" ma:versionID="31862169138ded41deda7e03df106ccc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c196199c-91c9-457f-a046-7946ebc2743f" xmlns:ns6="fecc2597-e8fd-4279-ac06-bd7c891938be" targetNamespace="http://schemas.microsoft.com/office/2006/metadata/properties" ma:root="true" ma:fieldsID="660b97091ae4b5f994e70ea7b17bf6d8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196199c-91c9-457f-a046-7946ebc2743f"/>
    <xsd:import namespace="fecc2597-e8fd-4279-ac06-bd7c891938b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6199c-91c9-457f-a046-7946ebc27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2019-09-12T18:13:19+00:00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88C9C80B-8525-4E9E-8DF6-7FE3814E52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91F1D-2153-477F-B67E-7D208B0367D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0619182-EF75-42E6-B35E-509CDFA00BA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85FA1FD-162E-4933-B995-8F3D6FE57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196199c-91c9-457f-a046-7946ebc2743f"/>
    <ds:schemaRef ds:uri="fecc2597-e8fd-4279-ac06-bd7c891938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90A60B2-2855-48ED-BDB8-F994F10FFC3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.v3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fecc2597-e8fd-4279-ac06-bd7c891938be"/>
    <ds:schemaRef ds:uri="http://purl.org/dc/dcmitype/"/>
    <ds:schemaRef ds:uri="c196199c-91c9-457f-a046-7946ebc2743f"/>
    <ds:schemaRef ds:uri="http://schemas.microsoft.com/sharepoint/v3/fields"/>
    <ds:schemaRef ds:uri="4ffa91fb-a0ff-4ac5-b2db-65c790d184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Cover</vt:lpstr>
      <vt:lpstr>acute worker exposure and MOEs</vt:lpstr>
      <vt:lpstr>chronic worker exposure &amp; MOEs</vt:lpstr>
      <vt:lpstr>ONU exposure data &amp; MOEs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Oxendine, Sharon</dc:creator>
  <cp:lastModifiedBy>Wegner, Susanna</cp:lastModifiedBy>
  <dcterms:created xsi:type="dcterms:W3CDTF">2019-09-12T18:13:21Z</dcterms:created>
  <dcterms:modified xsi:type="dcterms:W3CDTF">2019-11-04T16:33:49Z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0x0101000A64386C716BE74FA4CC960182C8A87D</vt:lpwstr>
  </property>
  <property fmtid="{D5CDD505-2E9C-101B-9397-08002B2CF9AE}" pid="3" name="Records Date">
    <vt:lpwstr/>
  </property>
  <property fmtid="{D5CDD505-2E9C-101B-9397-08002B2CF9AE}" pid="4" name="Records Status">
    <vt:lpwstr>Pending</vt:lpwstr>
  </property>
  <property fmtid="{D5CDD505-2E9C-101B-9397-08002B2CF9AE}" pid="5" name="TaxKeyword">
    <vt:lpwstr/>
  </property>
  <property fmtid="{D5CDD505-2E9C-101B-9397-08002B2CF9AE}" pid="6" name="Document Type">
    <vt:lpwstr/>
  </property>
  <property fmtid="{D5CDD505-2E9C-101B-9397-08002B2CF9AE}" pid="7" name="EPA Subject">
    <vt:lpwstr/>
  </property>
</Properties>
</file>